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тветы на форму (1)" sheetId="1" r:id="rId1"/>
  </sheets>
  <definedNames>
    <definedName name="_xlnm._FilterDatabase" localSheetId="0" hidden="1">'Ответы на форму (1)'!$A$1:$J$27</definedName>
  </definedNames>
  <calcPr fullCalcOnLoad="1"/>
</workbook>
</file>

<file path=xl/sharedStrings.xml><?xml version="1.0" encoding="utf-8"?>
<sst xmlns="http://schemas.openxmlformats.org/spreadsheetml/2006/main" count="106" uniqueCount="89">
  <si>
    <t>НИК</t>
  </si>
  <si>
    <t>Наименование</t>
  </si>
  <si>
    <t>Артикул</t>
  </si>
  <si>
    <t>Размер</t>
  </si>
  <si>
    <t>Цвет</t>
  </si>
  <si>
    <t>Количество</t>
  </si>
  <si>
    <t>Цена</t>
  </si>
  <si>
    <t>Ссылка на выбранный товар</t>
  </si>
  <si>
    <t>Замена</t>
  </si>
  <si>
    <t>ksu_konkina</t>
  </si>
  <si>
    <t>Футболка NWF T98N RC</t>
  </si>
  <si>
    <t xml:space="preserve"> NWF T98N RC</t>
  </si>
  <si>
    <t>БЕЛЫЙ / ТЕМНО-СИНИЙ</t>
  </si>
  <si>
    <t>http://байрон.рф/catalog/futbolki</t>
  </si>
  <si>
    <t>Футболка NWF Y60 DAD</t>
  </si>
  <si>
    <t>Y60 DAD</t>
  </si>
  <si>
    <t>СВЕТЛО-СЕРЫЙ</t>
  </si>
  <si>
    <t>http://байрон.рф/catalog/futbolki-m</t>
  </si>
  <si>
    <t>JuliR</t>
  </si>
  <si>
    <t>Джинсы AIA 001-003-007</t>
  </si>
  <si>
    <t>AIA 001-003-007</t>
  </si>
  <si>
    <t>44-46</t>
  </si>
  <si>
    <t>черный</t>
  </si>
  <si>
    <t>http://xn--80abzqel.xn--p1ai/catalog/dzhinsy-m/bryuki-aia-001-003-007/#colorche</t>
  </si>
  <si>
    <t>KUL@EV@</t>
  </si>
  <si>
    <t>Футболка NWF TM05N</t>
  </si>
  <si>
    <t>NWF TM05N</t>
  </si>
  <si>
    <t>белый</t>
  </si>
  <si>
    <t>http://xn--80abzqel.xn--p1ai/catalog/futbolki-m/futbolka-nwf-tm05n/#colorbel</t>
  </si>
  <si>
    <t>Футболка NWF TM04</t>
  </si>
  <si>
    <t>NWF TM04</t>
  </si>
  <si>
    <t>серый</t>
  </si>
  <si>
    <t>http://xn--80abzqel.xn--p1ai/catalog/futbolki-m/futbolka-nwf-tm04/#colorser</t>
  </si>
  <si>
    <t>kisstanya</t>
  </si>
  <si>
    <t xml:space="preserve">Рубашка </t>
  </si>
  <si>
    <t>СВЕТЛО-СИНИЙ</t>
  </si>
  <si>
    <t>http://байрон.рф/catalog/rubashki/rubashka-erd-a79/#colorsve-sin</t>
  </si>
  <si>
    <t>79 р-р50, цвет СВЕТЛО-СЕРЫЙ</t>
  </si>
  <si>
    <t>swetic</t>
  </si>
  <si>
    <t xml:space="preserve">  Кардиган ERD T11</t>
  </si>
  <si>
    <t>Темно-синий, ночной синий или синий</t>
  </si>
  <si>
    <t>http://байрон.рф/catalog/trikotazh-m/kardigan-erd-t11/#colortem-sin</t>
  </si>
  <si>
    <t>Джинсы JUI 8689</t>
  </si>
  <si>
    <t>36(52)</t>
  </si>
  <si>
    <t>Темно-синий</t>
  </si>
  <si>
    <t>http://байрон.рф/catalog/dzhinsy-m/dzhinsy-jui-8689/#colortem-sin</t>
  </si>
  <si>
    <t>Аля0601</t>
  </si>
  <si>
    <t>Джинсы PPN M605</t>
  </si>
  <si>
    <t>PPN M605</t>
  </si>
  <si>
    <t>синий</t>
  </si>
  <si>
    <t>http://xn--80abzqel.xn--p1ai/catalog/dzhinsy-m/dzhinsy-ppn-m605/#colorsin</t>
  </si>
  <si>
    <t xml:space="preserve">  Джинсы NRG 6117</t>
  </si>
  <si>
    <t>40( 56-58)</t>
  </si>
  <si>
    <t>http://байрон.рф/catalog/dzhinsy-m/dzhinsy-nrg-6117/#colorsin</t>
  </si>
  <si>
    <t>Рубашка ERD A96CN</t>
  </si>
  <si>
    <t xml:space="preserve"> ERD A96CN</t>
  </si>
  <si>
    <t>http://xn--80abzqel.xn--p1ai/catalog/rubashki/rubashka-erd-a96cn/#send-me</t>
  </si>
  <si>
    <t>natcat</t>
  </si>
  <si>
    <t>Жилет POO 1655</t>
  </si>
  <si>
    <t>http://байрон.рф/catalog/zhilety-m/zhilet-poo-1655/#colorche</t>
  </si>
  <si>
    <t>темно-синий-серый</t>
  </si>
  <si>
    <t>Футболка NWF TM02</t>
  </si>
  <si>
    <t>NWF TM02</t>
  </si>
  <si>
    <t>http://байрон.рф/catalog/futbolki-m/futbolka-nwf-tm02/#colorsin</t>
  </si>
  <si>
    <t>бирюзовый</t>
  </si>
  <si>
    <t>montizloy</t>
  </si>
  <si>
    <t>Рубашка ERD A70C</t>
  </si>
  <si>
    <t>A70C</t>
  </si>
  <si>
    <t>Ночной синий</t>
  </si>
  <si>
    <t>http://байрон.рф/catalog/rubashki/rubashka-erd-a70c/#colornoh-sin</t>
  </si>
  <si>
    <t>Белый</t>
  </si>
  <si>
    <t>http://байрон.рф/catalog/rubashki/rubashka-erd-a70c/#colorbel</t>
  </si>
  <si>
    <t>Natusar</t>
  </si>
  <si>
    <t>Рубашка ERD A25</t>
  </si>
  <si>
    <t>ERD A25</t>
  </si>
  <si>
    <t>http://xn--80abzqel.xn--p1ai</t>
  </si>
  <si>
    <t>ERD A70C</t>
  </si>
  <si>
    <t>темно-синий</t>
  </si>
  <si>
    <t>JuliR Итог</t>
  </si>
  <si>
    <t>kisstanya Итог</t>
  </si>
  <si>
    <t>ksu_konkina Итог</t>
  </si>
  <si>
    <t>KUL@EV@ Итог</t>
  </si>
  <si>
    <t>montizloy Итог</t>
  </si>
  <si>
    <t>natcat Итог</t>
  </si>
  <si>
    <t>Natusar Итог</t>
  </si>
  <si>
    <t>swetic Итог</t>
  </si>
  <si>
    <t>Аля0601 Итог</t>
  </si>
  <si>
    <t>Общий итог</t>
  </si>
  <si>
    <t>ТР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</si>
</sst>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0" fillId="0" borderId="10" xfId="42" applyBorder="1" applyAlignment="1">
      <alignment horizontal="left"/>
    </xf>
    <xf numFmtId="0" fontId="43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30" fillId="35" borderId="10" xfId="42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43" fillId="35" borderId="1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43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44" fillId="35" borderId="10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4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73;&#1072;&#1081;&#1088;&#1086;&#1085;.&#1088;&#1092;/catalog/dzhinsy-m/bryuki-aia-001-003-007/#colorche" TargetMode="External" /><Relationship Id="rId2" Type="http://schemas.openxmlformats.org/officeDocument/2006/relationships/hyperlink" Target="http://&#1073;&#1072;&#1081;&#1088;&#1086;&#1085;.&#1088;&#1092;/catalog/futbolki-m/futbolka-nwf-tm05n/#colorbel" TargetMode="External" /><Relationship Id="rId3" Type="http://schemas.openxmlformats.org/officeDocument/2006/relationships/hyperlink" Target="http://&#1073;&#1072;&#1081;&#1088;&#1086;&#1085;.&#1088;&#1092;/catalog/futbolki-m/futbolka-nwf-tm04/#colorser" TargetMode="External" /><Relationship Id="rId4" Type="http://schemas.openxmlformats.org/officeDocument/2006/relationships/hyperlink" Target="http://&#1073;&#1072;&#1081;&#1088;&#1086;&#1085;.&#1088;&#1092;/catalog/dzhinsy-m/dzhinsy-ppn-m605/#colorsin" TargetMode="External" /><Relationship Id="rId5" Type="http://schemas.openxmlformats.org/officeDocument/2006/relationships/hyperlink" Target="http://&#1073;&#1072;&#1081;&#1088;&#1086;&#1085;.&#1088;&#1092;/catalog/rubashki/rubashka-erd-a96cn/#send-me" TargetMode="External" /><Relationship Id="rId6" Type="http://schemas.openxmlformats.org/officeDocument/2006/relationships/hyperlink" Target="http://&#1073;&#1072;&#1081;&#1088;&#1086;&#1085;.&#1088;&#1092;/" TargetMode="External" /><Relationship Id="rId7" Type="http://schemas.openxmlformats.org/officeDocument/2006/relationships/hyperlink" Target="http://&#1073;&#1072;&#1081;&#1088;&#1086;&#1085;.&#1088;&#1092;/" TargetMode="External" /><Relationship Id="rId8" Type="http://schemas.openxmlformats.org/officeDocument/2006/relationships/hyperlink" Target="http://&#1073;&#1072;&#1081;&#1088;&#1086;&#1085;.&#1088;&#1092;/catalog/futbolki" TargetMode="External" /><Relationship Id="rId9" Type="http://schemas.openxmlformats.org/officeDocument/2006/relationships/hyperlink" Target="http://&#1073;&#1072;&#1081;&#1088;&#1086;&#1085;.&#1088;&#1092;/catalog/futbolki-m" TargetMode="External" /><Relationship Id="rId10" Type="http://schemas.openxmlformats.org/officeDocument/2006/relationships/hyperlink" Target="http://&#1073;&#1072;&#1081;&#1088;&#1086;&#1085;.&#1088;&#1092;/catalog/rubashki/rubashka-erd-a79/#colorsve-sin" TargetMode="External" /><Relationship Id="rId11" Type="http://schemas.openxmlformats.org/officeDocument/2006/relationships/hyperlink" Target="http://&#1073;&#1072;&#1081;&#1088;&#1086;&#1085;.&#1088;&#1092;/catalog/trikotazh-m/kardigan-erd-t11/#colortem-sin" TargetMode="External" /><Relationship Id="rId12" Type="http://schemas.openxmlformats.org/officeDocument/2006/relationships/hyperlink" Target="http://&#1073;&#1072;&#1081;&#1088;&#1086;&#1085;.&#1088;&#1092;/catalog/dzhinsy-m/dzhinsy-jui-8689/#colortem-sin" TargetMode="External" /><Relationship Id="rId13" Type="http://schemas.openxmlformats.org/officeDocument/2006/relationships/hyperlink" Target="http://&#1073;&#1072;&#1081;&#1088;&#1086;&#1085;.&#1088;&#1092;/catalog/dzhinsy-m/dzhinsy-nrg-6117/#colorsin" TargetMode="External" /><Relationship Id="rId14" Type="http://schemas.openxmlformats.org/officeDocument/2006/relationships/hyperlink" Target="http://&#1073;&#1072;&#1081;&#1088;&#1086;&#1085;.&#1088;&#1092;/catalog/zhilety-m/zhilet-poo-1655/#colorche" TargetMode="External" /><Relationship Id="rId15" Type="http://schemas.openxmlformats.org/officeDocument/2006/relationships/hyperlink" Target="http://&#1073;&#1072;&#1081;&#1088;&#1086;&#1085;.&#1088;&#1092;/catalog/futbolki-m/futbolka-nwf-tm02/#colorsin" TargetMode="External" /><Relationship Id="rId16" Type="http://schemas.openxmlformats.org/officeDocument/2006/relationships/hyperlink" Target="http://&#1073;&#1072;&#1081;&#1088;&#1086;&#1085;.&#1088;&#1092;/catalog/rubashki/rubashka-erd-a70c/#colornoh-sin" TargetMode="External" /><Relationship Id="rId17" Type="http://schemas.openxmlformats.org/officeDocument/2006/relationships/hyperlink" Target="http://&#1073;&#1072;&#1081;&#1088;&#1086;&#1085;.&#1088;&#1092;/catalog/rubashki/rubashka-erd-a70c/#colorbe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pane ySplit="1" topLeftCell="A10" activePane="bottomLeft" state="frozen"/>
      <selection pane="topLeft" activeCell="A1" sqref="A1"/>
      <selection pane="bottomLeft" activeCell="G32" sqref="G32"/>
    </sheetView>
  </sheetViews>
  <sheetFormatPr defaultColWidth="9.140625" defaultRowHeight="15.75" customHeight="1" outlineLevelRow="2"/>
  <cols>
    <col min="1" max="1" width="21.57421875" style="0" customWidth="1"/>
    <col min="2" max="2" width="20.421875" style="0" customWidth="1"/>
    <col min="3" max="3" width="17.7109375" style="0" customWidth="1"/>
    <col min="4" max="4" width="8.28125" style="0" customWidth="1"/>
    <col min="5" max="5" width="21.57421875" style="0" customWidth="1"/>
    <col min="6" max="6" width="10.8515625" style="0" bestFit="1" customWidth="1"/>
    <col min="7" max="7" width="9.7109375" style="0" customWidth="1"/>
    <col min="8" max="8" width="13.421875" style="0" customWidth="1"/>
    <col min="9" max="9" width="11.28125" style="0" customWidth="1"/>
    <col min="10" max="15" width="21.57421875" style="0" customWidth="1"/>
  </cols>
  <sheetData>
    <row r="1" spans="1:11" ht="15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21"/>
      <c r="K1" s="24" t="s">
        <v>88</v>
      </c>
    </row>
    <row r="2" spans="1:11" ht="15.75" customHeight="1" outlineLevel="2">
      <c r="A2" s="4" t="s">
        <v>18</v>
      </c>
      <c r="B2" s="4" t="s">
        <v>19</v>
      </c>
      <c r="C2" s="4" t="s">
        <v>20</v>
      </c>
      <c r="D2" s="7" t="s">
        <v>21</v>
      </c>
      <c r="E2" s="4" t="s">
        <v>22</v>
      </c>
      <c r="F2" s="4">
        <v>1</v>
      </c>
      <c r="G2" s="4">
        <v>475</v>
      </c>
      <c r="H2" s="6" t="s">
        <v>23</v>
      </c>
      <c r="I2" s="3"/>
      <c r="J2" s="22">
        <f>G2*1.11</f>
        <v>527.25</v>
      </c>
      <c r="K2" s="2">
        <f>G2*0.0419</f>
        <v>19.9025</v>
      </c>
    </row>
    <row r="3" spans="1:11" ht="15.75" customHeight="1" outlineLevel="1">
      <c r="A3" s="9" t="s">
        <v>78</v>
      </c>
      <c r="B3" s="4"/>
      <c r="C3" s="4"/>
      <c r="D3" s="7"/>
      <c r="E3" s="4"/>
      <c r="F3" s="4"/>
      <c r="G3" s="4"/>
      <c r="H3" s="6"/>
      <c r="I3" s="3"/>
      <c r="J3" s="22">
        <f>SUBTOTAL(9,J2:J2)</f>
        <v>527.25</v>
      </c>
      <c r="K3" s="2">
        <f>SUBTOTAL(9,K2:K2)</f>
        <v>19.9025</v>
      </c>
    </row>
    <row r="4" spans="1:11" ht="15.75" customHeight="1" outlineLevel="2">
      <c r="A4" s="4" t="s">
        <v>33</v>
      </c>
      <c r="B4" s="4" t="s">
        <v>34</v>
      </c>
      <c r="C4" s="4">
        <v>79</v>
      </c>
      <c r="D4" s="7">
        <v>48</v>
      </c>
      <c r="E4" s="4" t="s">
        <v>35</v>
      </c>
      <c r="F4" s="4">
        <v>1</v>
      </c>
      <c r="G4" s="4">
        <v>575</v>
      </c>
      <c r="H4" s="5" t="s">
        <v>36</v>
      </c>
      <c r="I4" s="4" t="s">
        <v>37</v>
      </c>
      <c r="J4" s="22">
        <f>G4*1.11</f>
        <v>638.25</v>
      </c>
      <c r="K4" s="2">
        <f aca="true" t="shared" si="0" ref="K4:K26">G4*0.0419</f>
        <v>24.0925</v>
      </c>
    </row>
    <row r="5" spans="1:11" ht="15.75" customHeight="1" outlineLevel="1">
      <c r="A5" s="10" t="s">
        <v>79</v>
      </c>
      <c r="B5" s="11"/>
      <c r="C5" s="11"/>
      <c r="D5" s="11"/>
      <c r="E5" s="11"/>
      <c r="F5" s="11"/>
      <c r="G5" s="11"/>
      <c r="H5" s="12"/>
      <c r="I5" s="11"/>
      <c r="J5" s="23">
        <f>SUBTOTAL(9,J4:J4)</f>
        <v>638.25</v>
      </c>
      <c r="K5" s="19">
        <f>SUBTOTAL(9,K4:K4)</f>
        <v>24.0925</v>
      </c>
    </row>
    <row r="6" spans="1:11" ht="15.75" customHeight="1" outlineLevel="2">
      <c r="A6" s="4" t="s">
        <v>9</v>
      </c>
      <c r="B6" s="4" t="s">
        <v>10</v>
      </c>
      <c r="C6" s="4" t="s">
        <v>11</v>
      </c>
      <c r="D6" s="7">
        <v>52</v>
      </c>
      <c r="E6" s="4" t="s">
        <v>12</v>
      </c>
      <c r="F6" s="4">
        <v>1</v>
      </c>
      <c r="G6" s="4">
        <v>225</v>
      </c>
      <c r="H6" s="5" t="s">
        <v>13</v>
      </c>
      <c r="I6" s="3"/>
      <c r="J6" s="22">
        <f>G6*1.11</f>
        <v>249.75000000000003</v>
      </c>
      <c r="K6" s="2">
        <f t="shared" si="0"/>
        <v>9.4275</v>
      </c>
    </row>
    <row r="7" spans="1:11" ht="15.75" customHeight="1" outlineLevel="2">
      <c r="A7" s="4" t="s">
        <v>9</v>
      </c>
      <c r="B7" s="4" t="s">
        <v>14</v>
      </c>
      <c r="C7" s="4" t="s">
        <v>15</v>
      </c>
      <c r="D7" s="7">
        <v>52</v>
      </c>
      <c r="E7" s="4" t="s">
        <v>16</v>
      </c>
      <c r="F7" s="4">
        <v>1</v>
      </c>
      <c r="G7" s="4">
        <v>250</v>
      </c>
      <c r="H7" s="5" t="s">
        <v>17</v>
      </c>
      <c r="I7" s="3"/>
      <c r="J7" s="22">
        <f>G7*1.11</f>
        <v>277.5</v>
      </c>
      <c r="K7" s="2">
        <f t="shared" si="0"/>
        <v>10.475</v>
      </c>
    </row>
    <row r="8" spans="1:11" ht="15.75" customHeight="1" outlineLevel="1">
      <c r="A8" s="10" t="s">
        <v>80</v>
      </c>
      <c r="B8" s="11"/>
      <c r="C8" s="11"/>
      <c r="D8" s="11"/>
      <c r="E8" s="11"/>
      <c r="F8" s="11"/>
      <c r="G8" s="11"/>
      <c r="H8" s="12"/>
      <c r="I8" s="13"/>
      <c r="J8" s="23">
        <f>SUBTOTAL(9,J6:J7)</f>
        <v>527.25</v>
      </c>
      <c r="K8" s="19">
        <f>SUBTOTAL(9,K6:K7)</f>
        <v>19.9025</v>
      </c>
    </row>
    <row r="9" spans="1:11" ht="15.75" customHeight="1" outlineLevel="2">
      <c r="A9" s="4" t="s">
        <v>24</v>
      </c>
      <c r="B9" s="4" t="s">
        <v>25</v>
      </c>
      <c r="C9" s="4" t="s">
        <v>26</v>
      </c>
      <c r="D9" s="7">
        <v>54</v>
      </c>
      <c r="E9" s="4" t="s">
        <v>27</v>
      </c>
      <c r="F9" s="4">
        <v>1</v>
      </c>
      <c r="G9" s="4">
        <v>250</v>
      </c>
      <c r="H9" s="6" t="s">
        <v>28</v>
      </c>
      <c r="I9" s="3"/>
      <c r="J9" s="22">
        <f>G9*1.11</f>
        <v>277.5</v>
      </c>
      <c r="K9" s="2">
        <f t="shared" si="0"/>
        <v>10.475</v>
      </c>
    </row>
    <row r="10" spans="1:11" ht="15.75" customHeight="1" outlineLevel="2">
      <c r="A10" s="4" t="s">
        <v>24</v>
      </c>
      <c r="B10" s="4" t="s">
        <v>29</v>
      </c>
      <c r="C10" s="4" t="s">
        <v>30</v>
      </c>
      <c r="D10" s="7">
        <v>54</v>
      </c>
      <c r="E10" s="4" t="s">
        <v>31</v>
      </c>
      <c r="F10" s="4">
        <v>1</v>
      </c>
      <c r="G10" s="4">
        <v>250</v>
      </c>
      <c r="H10" s="6" t="s">
        <v>32</v>
      </c>
      <c r="I10" s="3"/>
      <c r="J10" s="22">
        <f>G10*1.11</f>
        <v>277.5</v>
      </c>
      <c r="K10" s="2">
        <f t="shared" si="0"/>
        <v>10.475</v>
      </c>
    </row>
    <row r="11" spans="1:11" ht="15.75" customHeight="1" outlineLevel="1">
      <c r="A11" s="10" t="s">
        <v>81</v>
      </c>
      <c r="B11" s="11"/>
      <c r="C11" s="11"/>
      <c r="D11" s="11"/>
      <c r="E11" s="11"/>
      <c r="F11" s="11"/>
      <c r="G11" s="11"/>
      <c r="H11" s="14"/>
      <c r="I11" s="13"/>
      <c r="J11" s="23">
        <f>SUBTOTAL(9,J9:J10)</f>
        <v>555</v>
      </c>
      <c r="K11" s="19">
        <f>SUBTOTAL(9,K9:K10)</f>
        <v>20.95</v>
      </c>
    </row>
    <row r="12" spans="1:11" ht="15.75" customHeight="1" outlineLevel="2">
      <c r="A12" s="4" t="s">
        <v>65</v>
      </c>
      <c r="B12" s="4" t="s">
        <v>66</v>
      </c>
      <c r="C12" s="4" t="s">
        <v>67</v>
      </c>
      <c r="D12" s="7">
        <v>56</v>
      </c>
      <c r="E12" s="4" t="s">
        <v>68</v>
      </c>
      <c r="F12" s="4">
        <v>1</v>
      </c>
      <c r="G12" s="4">
        <v>685</v>
      </c>
      <c r="H12" s="5" t="s">
        <v>69</v>
      </c>
      <c r="I12" s="3"/>
      <c r="J12" s="22">
        <f>G12*1.11</f>
        <v>760.35</v>
      </c>
      <c r="K12" s="2">
        <f t="shared" si="0"/>
        <v>28.7015</v>
      </c>
    </row>
    <row r="13" spans="1:11" ht="15.75" customHeight="1" outlineLevel="2">
      <c r="A13" s="4" t="s">
        <v>65</v>
      </c>
      <c r="B13" s="4" t="s">
        <v>66</v>
      </c>
      <c r="C13" s="4" t="s">
        <v>67</v>
      </c>
      <c r="D13" s="7">
        <v>56</v>
      </c>
      <c r="E13" s="4" t="s">
        <v>70</v>
      </c>
      <c r="F13" s="4">
        <v>1</v>
      </c>
      <c r="G13" s="4">
        <v>685</v>
      </c>
      <c r="H13" s="5" t="s">
        <v>71</v>
      </c>
      <c r="I13" s="3"/>
      <c r="J13" s="22">
        <f>G13*1.11</f>
        <v>760.35</v>
      </c>
      <c r="K13" s="2">
        <f t="shared" si="0"/>
        <v>28.7015</v>
      </c>
    </row>
    <row r="14" spans="1:11" ht="15.75" customHeight="1" outlineLevel="1">
      <c r="A14" s="10" t="s">
        <v>82</v>
      </c>
      <c r="B14" s="11"/>
      <c r="C14" s="11"/>
      <c r="D14" s="11"/>
      <c r="E14" s="11"/>
      <c r="F14" s="11"/>
      <c r="G14" s="11"/>
      <c r="H14" s="12"/>
      <c r="I14" s="13"/>
      <c r="J14" s="23">
        <f>SUBTOTAL(9,J12:J13)</f>
        <v>1520.7</v>
      </c>
      <c r="K14" s="19">
        <f>SUBTOTAL(9,K12:K13)</f>
        <v>57.403</v>
      </c>
    </row>
    <row r="15" spans="1:11" ht="15.75" customHeight="1" outlineLevel="2">
      <c r="A15" s="4" t="s">
        <v>57</v>
      </c>
      <c r="B15" s="4" t="s">
        <v>58</v>
      </c>
      <c r="C15" s="4">
        <v>1655</v>
      </c>
      <c r="D15" s="7">
        <v>46</v>
      </c>
      <c r="E15" s="4" t="s">
        <v>22</v>
      </c>
      <c r="F15" s="4">
        <v>1</v>
      </c>
      <c r="G15" s="4">
        <v>1500</v>
      </c>
      <c r="H15" s="5" t="s">
        <v>59</v>
      </c>
      <c r="I15" s="4" t="s">
        <v>60</v>
      </c>
      <c r="J15" s="22">
        <f>G15*1.11</f>
        <v>1665.0000000000002</v>
      </c>
      <c r="K15" s="2">
        <f t="shared" si="0"/>
        <v>62.85</v>
      </c>
    </row>
    <row r="16" spans="1:11" ht="15.75" customHeight="1" outlineLevel="2">
      <c r="A16" s="4" t="s">
        <v>57</v>
      </c>
      <c r="B16" s="4" t="s">
        <v>61</v>
      </c>
      <c r="C16" s="4" t="s">
        <v>62</v>
      </c>
      <c r="D16" s="7">
        <v>46</v>
      </c>
      <c r="E16" s="4" t="s">
        <v>49</v>
      </c>
      <c r="F16" s="4">
        <v>1</v>
      </c>
      <c r="G16" s="4">
        <v>500</v>
      </c>
      <c r="H16" s="5" t="s">
        <v>63</v>
      </c>
      <c r="I16" s="4" t="s">
        <v>64</v>
      </c>
      <c r="J16" s="22">
        <f>G16*1.11</f>
        <v>555</v>
      </c>
      <c r="K16" s="2">
        <f t="shared" si="0"/>
        <v>20.95</v>
      </c>
    </row>
    <row r="17" spans="1:11" ht="15.75" customHeight="1" outlineLevel="1">
      <c r="A17" s="10" t="s">
        <v>83</v>
      </c>
      <c r="B17" s="11"/>
      <c r="C17" s="11"/>
      <c r="D17" s="11"/>
      <c r="E17" s="11"/>
      <c r="F17" s="11"/>
      <c r="G17" s="11"/>
      <c r="H17" s="12"/>
      <c r="I17" s="11"/>
      <c r="J17" s="23">
        <f>SUBTOTAL(9,J15:J16)</f>
        <v>2220</v>
      </c>
      <c r="K17" s="19">
        <f>SUBTOTAL(9,K15:K16)</f>
        <v>83.8</v>
      </c>
    </row>
    <row r="18" spans="1:11" ht="15.75" customHeight="1" outlineLevel="2">
      <c r="A18" s="4" t="s">
        <v>72</v>
      </c>
      <c r="B18" s="4" t="s">
        <v>73</v>
      </c>
      <c r="C18" s="4" t="s">
        <v>74</v>
      </c>
      <c r="D18" s="7">
        <v>50</v>
      </c>
      <c r="E18" s="4" t="s">
        <v>64</v>
      </c>
      <c r="F18" s="4">
        <v>1</v>
      </c>
      <c r="G18" s="4">
        <v>575</v>
      </c>
      <c r="H18" s="6" t="s">
        <v>75</v>
      </c>
      <c r="I18" s="3"/>
      <c r="J18" s="22">
        <f>G18*1.11</f>
        <v>638.25</v>
      </c>
      <c r="K18" s="2">
        <f t="shared" si="0"/>
        <v>24.0925</v>
      </c>
    </row>
    <row r="19" spans="1:11" ht="15.75" customHeight="1" outlineLevel="2">
      <c r="A19" s="4" t="s">
        <v>72</v>
      </c>
      <c r="B19" s="4" t="s">
        <v>66</v>
      </c>
      <c r="C19" s="4" t="s">
        <v>76</v>
      </c>
      <c r="D19" s="7">
        <v>50</v>
      </c>
      <c r="E19" s="4" t="s">
        <v>77</v>
      </c>
      <c r="F19" s="4">
        <v>1</v>
      </c>
      <c r="G19" s="4">
        <v>685</v>
      </c>
      <c r="H19" s="6" t="s">
        <v>75</v>
      </c>
      <c r="I19" s="3"/>
      <c r="J19" s="22">
        <f>G19*1.11</f>
        <v>760.35</v>
      </c>
      <c r="K19" s="2">
        <f t="shared" si="0"/>
        <v>28.7015</v>
      </c>
    </row>
    <row r="20" spans="1:11" ht="15.75" customHeight="1" outlineLevel="1">
      <c r="A20" s="10" t="s">
        <v>84</v>
      </c>
      <c r="B20" s="11"/>
      <c r="C20" s="11"/>
      <c r="D20" s="11"/>
      <c r="E20" s="11"/>
      <c r="F20" s="11"/>
      <c r="G20" s="11"/>
      <c r="H20" s="14"/>
      <c r="I20" s="13"/>
      <c r="J20" s="23">
        <f>SUBTOTAL(9,J18:J19)</f>
        <v>1398.6</v>
      </c>
      <c r="K20" s="19">
        <f>SUBTOTAL(9,K18:K19)</f>
        <v>52.794</v>
      </c>
    </row>
    <row r="21" spans="1:11" ht="15.75" customHeight="1" outlineLevel="2">
      <c r="A21" s="4" t="s">
        <v>38</v>
      </c>
      <c r="B21" s="4" t="s">
        <v>39</v>
      </c>
      <c r="C21" s="4">
        <v>11</v>
      </c>
      <c r="D21" s="7">
        <v>56</v>
      </c>
      <c r="E21" s="4" t="s">
        <v>40</v>
      </c>
      <c r="F21" s="4">
        <v>1</v>
      </c>
      <c r="G21" s="4">
        <v>975</v>
      </c>
      <c r="H21" s="5" t="s">
        <v>41</v>
      </c>
      <c r="I21" s="3"/>
      <c r="J21" s="22">
        <f>G21*1.11</f>
        <v>1082.25</v>
      </c>
      <c r="K21" s="2">
        <f t="shared" si="0"/>
        <v>40.8525</v>
      </c>
    </row>
    <row r="22" spans="1:11" ht="15.75" customHeight="1" outlineLevel="2">
      <c r="A22" s="4" t="s">
        <v>38</v>
      </c>
      <c r="B22" s="4" t="s">
        <v>42</v>
      </c>
      <c r="C22" s="4">
        <v>8689</v>
      </c>
      <c r="D22" s="7" t="s">
        <v>43</v>
      </c>
      <c r="E22" s="4" t="s">
        <v>44</v>
      </c>
      <c r="F22" s="4">
        <v>1</v>
      </c>
      <c r="G22" s="4">
        <v>585</v>
      </c>
      <c r="H22" s="5" t="s">
        <v>45</v>
      </c>
      <c r="I22" s="3"/>
      <c r="J22" s="22">
        <f>G22*1.11</f>
        <v>649.35</v>
      </c>
      <c r="K22" s="2">
        <f t="shared" si="0"/>
        <v>24.5115</v>
      </c>
    </row>
    <row r="23" spans="1:11" ht="15.75" customHeight="1" outlineLevel="2">
      <c r="A23" s="4" t="s">
        <v>38</v>
      </c>
      <c r="B23" s="4" t="s">
        <v>51</v>
      </c>
      <c r="C23" s="4">
        <v>6117</v>
      </c>
      <c r="D23" s="7" t="s">
        <v>52</v>
      </c>
      <c r="E23" s="4" t="s">
        <v>49</v>
      </c>
      <c r="F23" s="4">
        <v>1</v>
      </c>
      <c r="G23" s="4">
        <v>585</v>
      </c>
      <c r="H23" s="5" t="s">
        <v>53</v>
      </c>
      <c r="I23" s="3"/>
      <c r="J23" s="22">
        <f>G23*1.11</f>
        <v>649.35</v>
      </c>
      <c r="K23" s="2">
        <f t="shared" si="0"/>
        <v>24.5115</v>
      </c>
    </row>
    <row r="24" spans="1:11" ht="15.75" customHeight="1" outlineLevel="1">
      <c r="A24" s="10" t="s">
        <v>85</v>
      </c>
      <c r="B24" s="11"/>
      <c r="C24" s="11"/>
      <c r="D24" s="11"/>
      <c r="E24" s="11"/>
      <c r="F24" s="11"/>
      <c r="G24" s="11"/>
      <c r="H24" s="12"/>
      <c r="I24" s="13"/>
      <c r="J24" s="23">
        <f>SUBTOTAL(9,J21:J23)</f>
        <v>2380.95</v>
      </c>
      <c r="K24" s="19">
        <f>SUBTOTAL(9,K21:K23)</f>
        <v>89.8755</v>
      </c>
    </row>
    <row r="25" spans="1:11" ht="15.75" customHeight="1" outlineLevel="2">
      <c r="A25" s="4" t="s">
        <v>46</v>
      </c>
      <c r="B25" s="4" t="s">
        <v>47</v>
      </c>
      <c r="C25" s="4" t="s">
        <v>48</v>
      </c>
      <c r="D25" s="7">
        <v>50</v>
      </c>
      <c r="E25" s="4" t="s">
        <v>49</v>
      </c>
      <c r="F25" s="4">
        <v>1</v>
      </c>
      <c r="G25" s="4">
        <v>645</v>
      </c>
      <c r="H25" s="6" t="s">
        <v>50</v>
      </c>
      <c r="I25" s="3"/>
      <c r="J25" s="22">
        <f>G25*1.11</f>
        <v>715.95</v>
      </c>
      <c r="K25" s="2">
        <f t="shared" si="0"/>
        <v>27.0255</v>
      </c>
    </row>
    <row r="26" spans="1:11" ht="15.75" customHeight="1" outlineLevel="2">
      <c r="A26" s="4" t="s">
        <v>46</v>
      </c>
      <c r="B26" s="4" t="s">
        <v>54</v>
      </c>
      <c r="C26" s="4" t="s">
        <v>55</v>
      </c>
      <c r="D26" s="7">
        <v>50</v>
      </c>
      <c r="E26" s="4" t="s">
        <v>27</v>
      </c>
      <c r="F26" s="4">
        <v>1</v>
      </c>
      <c r="G26" s="4">
        <v>785</v>
      </c>
      <c r="H26" s="6" t="s">
        <v>56</v>
      </c>
      <c r="I26" s="3"/>
      <c r="J26" s="22">
        <f>G26*1.11</f>
        <v>871.35</v>
      </c>
      <c r="K26" s="2">
        <f t="shared" si="0"/>
        <v>32.8915</v>
      </c>
    </row>
    <row r="27" spans="1:11" ht="15.75" customHeight="1" outlineLevel="1">
      <c r="A27" s="15" t="s">
        <v>86</v>
      </c>
      <c r="B27" s="16"/>
      <c r="C27" s="16"/>
      <c r="D27" s="16"/>
      <c r="E27" s="16"/>
      <c r="F27" s="16"/>
      <c r="G27" s="16"/>
      <c r="H27" s="17"/>
      <c r="I27" s="18"/>
      <c r="J27" s="20">
        <f>SUBTOTAL(9,J25:J26)</f>
        <v>1587.3000000000002</v>
      </c>
      <c r="K27" s="19">
        <f>SUBTOTAL(9,K25:K26)</f>
        <v>59.917</v>
      </c>
    </row>
    <row r="28" spans="1:11" ht="15.75" customHeight="1">
      <c r="A28" s="15" t="s">
        <v>87</v>
      </c>
      <c r="B28" s="16"/>
      <c r="C28" s="16"/>
      <c r="D28" s="16"/>
      <c r="E28" s="16"/>
      <c r="F28" s="16"/>
      <c r="G28" s="16"/>
      <c r="H28" s="17"/>
      <c r="I28" s="18"/>
      <c r="J28" s="20">
        <f>SUBTOTAL(9,J2:J26)</f>
        <v>11355.300000000001</v>
      </c>
      <c r="K28" s="19">
        <f>SUBTOTAL(9,K2:K26)</f>
        <v>428.63700000000006</v>
      </c>
    </row>
    <row r="29" spans="1:1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1" ht="15.75" customHeight="1">
      <c r="J31">
        <f>510+200</f>
        <v>710</v>
      </c>
    </row>
    <row r="32" ht="15.75" customHeight="1">
      <c r="J32">
        <v>1125</v>
      </c>
    </row>
    <row r="33" ht="15.75" customHeight="1">
      <c r="J33">
        <f>J32/4</f>
        <v>281.25</v>
      </c>
    </row>
    <row r="34" ht="15.75" customHeight="1">
      <c r="J34">
        <f>J31-J33</f>
        <v>428.75</v>
      </c>
    </row>
  </sheetData>
  <sheetProtection/>
  <autoFilter ref="A1:J27"/>
  <hyperlinks>
    <hyperlink ref="H2" r:id="rId1" display="http://xn--80abzqel.xn--p1ai/catalog/dzhinsy-m/bryuki-aia-001-003-007/#colorche"/>
    <hyperlink ref="H9" r:id="rId2" display="http://xn--80abzqel.xn--p1ai/catalog/futbolki-m/futbolka-nwf-tm05n/#colorbel"/>
    <hyperlink ref="H10" r:id="rId3" display="http://xn--80abzqel.xn--p1ai/catalog/futbolki-m/futbolka-nwf-tm04/#colorser"/>
    <hyperlink ref="H25" r:id="rId4" display="http://xn--80abzqel.xn--p1ai/catalog/dzhinsy-m/dzhinsy-ppn-m605/#colorsin"/>
    <hyperlink ref="H26" r:id="rId5" display="http://xn--80abzqel.xn--p1ai/catalog/rubashki/rubashka-erd-a96cn/#send-me"/>
    <hyperlink ref="H18" r:id="rId6" display="http://xn--80abzqel.xn--p1ai"/>
    <hyperlink ref="H19" r:id="rId7" display="http://xn--80abzqel.xn--p1ai"/>
    <hyperlink ref="H6" r:id="rId8" display="http://байрон.рф/catalog/futbolki"/>
    <hyperlink ref="H7" r:id="rId9" display="http://байрон.рф/catalog/futbolki-m"/>
    <hyperlink ref="H4" r:id="rId10" display="http://байрон.рф/catalog/rubashki/rubashka-erd-a79/#colorsve-sin"/>
    <hyperlink ref="H21" r:id="rId11" display="http://байрон.рф/catalog/trikotazh-m/kardigan-erd-t11/#colortem-sin"/>
    <hyperlink ref="H22" r:id="rId12" display="http://байрон.рф/catalog/dzhinsy-m/dzhinsy-jui-8689/#colortem-sin"/>
    <hyperlink ref="H23" r:id="rId13" display="http://байрон.рф/catalog/dzhinsy-m/dzhinsy-nrg-6117/#colorsin"/>
    <hyperlink ref="H15" r:id="rId14" display="http://байрон.рф/catalog/zhilety-m/zhilet-poo-1655/#colorche"/>
    <hyperlink ref="H16" r:id="rId15" display="http://байрон.рф/catalog/futbolki-m/futbolka-nwf-tm02/#colorsin"/>
    <hyperlink ref="H12" r:id="rId16" display="http://байрон.рф/catalog/rubashki/rubashka-erd-a70c/#colornoh-sin"/>
    <hyperlink ref="H13" r:id="rId17" display="http://байрон.рф/catalog/rubashki/rubashka-erd-a70c/#colorbe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Frau</dc:creator>
  <cp:keywords/>
  <dc:description/>
  <cp:lastModifiedBy>сергей</cp:lastModifiedBy>
  <dcterms:created xsi:type="dcterms:W3CDTF">2017-08-14T14:56:01Z</dcterms:created>
  <dcterms:modified xsi:type="dcterms:W3CDTF">2017-09-02T08:23:05Z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