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учеба\ира 2017\еда\новая еда соусы\"/>
    </mc:Choice>
  </mc:AlternateContent>
  <bookViews>
    <workbookView xWindow="0" yWindow="0" windowWidth="28800" windowHeight="12135" tabRatio="150"/>
  </bookViews>
  <sheets>
    <sheet name="139-147СПб" sheetId="1" r:id="rId1"/>
  </sheets>
  <calcPr calcId="152511" refMode="R1C1"/>
</workbook>
</file>

<file path=xl/calcChain.xml><?xml version="1.0" encoding="utf-8"?>
<calcChain xmlns="http://schemas.openxmlformats.org/spreadsheetml/2006/main">
  <c r="Q78" i="1" l="1"/>
  <c r="G78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2" i="1"/>
  <c r="K13" i="1"/>
  <c r="L13" i="1"/>
  <c r="J13" i="1"/>
  <c r="I13" i="1"/>
  <c r="H13" i="1"/>
  <c r="L12" i="1"/>
  <c r="J12" i="1"/>
  <c r="I12" i="1"/>
  <c r="H12" i="1"/>
  <c r="L11" i="1"/>
  <c r="K11" i="1"/>
  <c r="J11" i="1"/>
  <c r="I11" i="1"/>
  <c r="H11" i="1"/>
  <c r="L62" i="1"/>
  <c r="K62" i="1"/>
  <c r="J62" i="1"/>
  <c r="I62" i="1"/>
  <c r="H62" i="1"/>
  <c r="L59" i="1"/>
  <c r="K59" i="1"/>
  <c r="J59" i="1"/>
  <c r="I59" i="1"/>
  <c r="H59" i="1"/>
  <c r="L58" i="1"/>
  <c r="K58" i="1"/>
  <c r="J58" i="1"/>
  <c r="I58" i="1"/>
  <c r="H58" i="1"/>
  <c r="I76" i="1"/>
  <c r="I54" i="1"/>
  <c r="I55" i="1"/>
  <c r="I30" i="1"/>
  <c r="I32" i="1"/>
  <c r="I31" i="1"/>
  <c r="I39" i="1"/>
  <c r="I40" i="1"/>
  <c r="I45" i="1"/>
  <c r="I48" i="1"/>
  <c r="I49" i="1"/>
  <c r="I50" i="1"/>
  <c r="I60" i="1"/>
  <c r="I63" i="1"/>
  <c r="I15" i="1"/>
  <c r="I23" i="1"/>
  <c r="I26" i="1"/>
  <c r="I18" i="1"/>
  <c r="I22" i="1"/>
  <c r="I36" i="1"/>
  <c r="I16" i="1"/>
  <c r="I17" i="1"/>
  <c r="I19" i="1"/>
  <c r="I20" i="1"/>
  <c r="I21" i="1"/>
  <c r="I24" i="1"/>
  <c r="I25" i="1"/>
  <c r="I27" i="1"/>
  <c r="I28" i="1"/>
  <c r="I29" i="1"/>
  <c r="I33" i="1"/>
  <c r="I35" i="1"/>
  <c r="I37" i="1"/>
  <c r="I38" i="1"/>
  <c r="I41" i="1"/>
  <c r="I42" i="1"/>
  <c r="I43" i="1"/>
  <c r="I44" i="1"/>
  <c r="I46" i="1"/>
  <c r="I47" i="1"/>
  <c r="I51" i="1"/>
  <c r="I52" i="1"/>
  <c r="I53" i="1"/>
  <c r="I56" i="1"/>
  <c r="I57" i="1"/>
  <c r="I61" i="1"/>
  <c r="I64" i="1"/>
  <c r="I66" i="1"/>
  <c r="I67" i="1"/>
  <c r="I68" i="1"/>
  <c r="I69" i="1"/>
  <c r="I70" i="1"/>
  <c r="L17" i="1"/>
  <c r="J17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16" i="1"/>
  <c r="H15" i="1"/>
  <c r="K15" i="1"/>
  <c r="J15" i="1"/>
  <c r="L15" i="1"/>
  <c r="L7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K47" i="1"/>
  <c r="J47" i="1"/>
  <c r="L47" i="1"/>
  <c r="K71" i="1"/>
  <c r="J71" i="1"/>
  <c r="L71" i="1"/>
  <c r="I71" i="1"/>
  <c r="K56" i="1"/>
  <c r="K57" i="1"/>
  <c r="J56" i="1"/>
  <c r="J57" i="1"/>
  <c r="L56" i="1"/>
  <c r="L57" i="1"/>
  <c r="L49" i="1"/>
  <c r="K49" i="1"/>
  <c r="J49" i="1"/>
  <c r="K43" i="1"/>
  <c r="J43" i="1"/>
  <c r="L43" i="1"/>
  <c r="K35" i="1"/>
  <c r="K36" i="1"/>
  <c r="K37" i="1"/>
  <c r="J35" i="1"/>
  <c r="J36" i="1"/>
  <c r="J37" i="1"/>
  <c r="L35" i="1"/>
  <c r="L36" i="1"/>
  <c r="L37" i="1"/>
  <c r="L40" i="1"/>
  <c r="L41" i="1"/>
  <c r="L39" i="1"/>
  <c r="K40" i="1"/>
  <c r="J40" i="1"/>
  <c r="K41" i="1"/>
  <c r="K42" i="1"/>
  <c r="K44" i="1"/>
  <c r="K45" i="1"/>
  <c r="K46" i="1"/>
  <c r="K48" i="1"/>
  <c r="K50" i="1"/>
  <c r="K51" i="1"/>
  <c r="K52" i="1"/>
  <c r="K53" i="1"/>
  <c r="K54" i="1"/>
  <c r="K55" i="1"/>
  <c r="K60" i="1"/>
  <c r="K61" i="1"/>
  <c r="K63" i="1"/>
  <c r="K64" i="1"/>
  <c r="J41" i="1"/>
  <c r="J42" i="1"/>
  <c r="J44" i="1"/>
  <c r="J45" i="1"/>
  <c r="J46" i="1"/>
  <c r="J48" i="1"/>
  <c r="J50" i="1"/>
  <c r="J51" i="1"/>
  <c r="J52" i="1"/>
  <c r="J53" i="1"/>
  <c r="J54" i="1"/>
  <c r="J55" i="1"/>
  <c r="J60" i="1"/>
  <c r="J61" i="1"/>
  <c r="J63" i="1"/>
  <c r="J64" i="1"/>
  <c r="L42" i="1"/>
  <c r="L44" i="1"/>
  <c r="L45" i="1"/>
  <c r="L46" i="1"/>
  <c r="L48" i="1"/>
  <c r="L50" i="1"/>
  <c r="L51" i="1"/>
  <c r="L52" i="1"/>
  <c r="L53" i="1"/>
  <c r="L54" i="1"/>
  <c r="L55" i="1"/>
  <c r="L60" i="1"/>
  <c r="L61" i="1"/>
  <c r="L63" i="1"/>
  <c r="L64" i="1"/>
  <c r="K39" i="1"/>
  <c r="J39" i="1"/>
  <c r="L38" i="1"/>
  <c r="K38" i="1"/>
  <c r="J38" i="1"/>
  <c r="I72" i="1"/>
  <c r="I73" i="1"/>
  <c r="I74" i="1"/>
  <c r="I75" i="1"/>
  <c r="I77" i="1"/>
  <c r="K67" i="1"/>
  <c r="J67" i="1"/>
  <c r="L67" i="1"/>
  <c r="K75" i="1"/>
  <c r="J75" i="1"/>
  <c r="L75" i="1"/>
  <c r="J76" i="1"/>
  <c r="K76" i="1"/>
  <c r="L77" i="1"/>
  <c r="J77" i="1"/>
  <c r="K77" i="1"/>
  <c r="K74" i="1"/>
  <c r="J74" i="1"/>
  <c r="K73" i="1"/>
  <c r="J73" i="1"/>
  <c r="L73" i="1"/>
  <c r="K72" i="1"/>
  <c r="J72" i="1"/>
  <c r="L72" i="1"/>
  <c r="K70" i="1"/>
  <c r="J70" i="1"/>
  <c r="L70" i="1"/>
  <c r="K68" i="1"/>
  <c r="K69" i="1"/>
  <c r="J68" i="1"/>
  <c r="J69" i="1"/>
  <c r="L68" i="1"/>
  <c r="L69" i="1"/>
  <c r="L16" i="1"/>
  <c r="J16" i="1"/>
  <c r="L33" i="1"/>
  <c r="J33" i="1"/>
  <c r="L66" i="1"/>
  <c r="J66" i="1"/>
  <c r="K66" i="1"/>
  <c r="H78" i="1" l="1"/>
  <c r="K78" i="1"/>
  <c r="J78" i="1"/>
  <c r="L78" i="1"/>
  <c r="I78" i="1"/>
</calcChain>
</file>

<file path=xl/sharedStrings.xml><?xml version="1.0" encoding="utf-8"?>
<sst xmlns="http://schemas.openxmlformats.org/spreadsheetml/2006/main" count="280" uniqueCount="158">
  <si>
    <t>Дата заказа/ Дата отгрузки</t>
  </si>
  <si>
    <t>Клиент:</t>
  </si>
  <si>
    <t>Транспортная компания:</t>
  </si>
  <si>
    <t>Город доставки:</t>
  </si>
  <si>
    <t xml:space="preserve">Данные получателя                </t>
  </si>
  <si>
    <t xml:space="preserve">http://mrdjemiuszero.com </t>
  </si>
  <si>
    <t>Номер телефона</t>
  </si>
  <si>
    <t>Наименование</t>
  </si>
  <si>
    <t>Вес 1 упак.,кг.</t>
  </si>
  <si>
    <t>Кол-во уп. в паллете</t>
  </si>
  <si>
    <t>шт.</t>
  </si>
  <si>
    <t>Б</t>
  </si>
  <si>
    <t>Заказ,          палет</t>
  </si>
  <si>
    <t>Вес, кг</t>
  </si>
  <si>
    <t>4627129930139</t>
  </si>
  <si>
    <t>4627129930276</t>
  </si>
  <si>
    <t>4627129930351</t>
  </si>
  <si>
    <t>4627129930337</t>
  </si>
  <si>
    <t>4627129930238</t>
  </si>
  <si>
    <t>4627129930290</t>
  </si>
  <si>
    <t>4627129930474</t>
  </si>
  <si>
    <t>4627129930894</t>
  </si>
  <si>
    <t>4627129930252</t>
  </si>
  <si>
    <t>4627129930153</t>
  </si>
  <si>
    <t>Клюква</t>
  </si>
  <si>
    <t>4627129930313</t>
  </si>
  <si>
    <t>4627129930450</t>
  </si>
  <si>
    <t>Малина</t>
  </si>
  <si>
    <t>4627129930214</t>
  </si>
  <si>
    <t>4627129930412</t>
  </si>
  <si>
    <t>4627129930191</t>
  </si>
  <si>
    <t>4627129930375</t>
  </si>
  <si>
    <t>4627129930177</t>
  </si>
  <si>
    <t>Барбекю</t>
  </si>
  <si>
    <t>4627129930054</t>
  </si>
  <si>
    <t>Сальса</t>
  </si>
  <si>
    <t>4627129930917</t>
  </si>
  <si>
    <t>Чили</t>
  </si>
  <si>
    <t>4627129930757</t>
  </si>
  <si>
    <t>Кетчуп</t>
  </si>
  <si>
    <t>4627129930115</t>
  </si>
  <si>
    <t xml:space="preserve">Манго </t>
  </si>
  <si>
    <t>4627129930092</t>
  </si>
  <si>
    <t>4627129930573</t>
  </si>
  <si>
    <t>4627129930597</t>
  </si>
  <si>
    <t>4627129930030</t>
  </si>
  <si>
    <t>4627129930016</t>
  </si>
  <si>
    <t>Шоколад</t>
  </si>
  <si>
    <t>4627129930696</t>
  </si>
  <si>
    <t>Клубника</t>
  </si>
  <si>
    <t>Шоколад с лесным орехом</t>
  </si>
  <si>
    <t>Шоколад с ромом</t>
  </si>
  <si>
    <t>4627129930979</t>
  </si>
  <si>
    <t>4627129930955</t>
  </si>
  <si>
    <t>4627129930078</t>
  </si>
  <si>
    <t>4627129931075</t>
  </si>
  <si>
    <t>4627129931051</t>
  </si>
  <si>
    <t>4627129931037</t>
  </si>
  <si>
    <t>4627129931013</t>
  </si>
  <si>
    <t>4627129930993</t>
  </si>
  <si>
    <t>4627129931433</t>
  </si>
  <si>
    <t>4627129931457</t>
  </si>
  <si>
    <t>4627129931396</t>
  </si>
  <si>
    <t>4627129931372</t>
  </si>
  <si>
    <t>4627129931419</t>
  </si>
  <si>
    <t>Красным цветом - нет в наличии</t>
  </si>
  <si>
    <t>4627129931136</t>
  </si>
  <si>
    <t>4627129931150</t>
  </si>
  <si>
    <t>4627129931471</t>
  </si>
  <si>
    <t xml:space="preserve">Молочный Шоколад </t>
  </si>
  <si>
    <t>4627129931334</t>
  </si>
  <si>
    <t>4627129931198</t>
  </si>
  <si>
    <t>4627129931235</t>
  </si>
  <si>
    <t>4627129931310</t>
  </si>
  <si>
    <t>4627129931358</t>
  </si>
  <si>
    <t>4627129930559</t>
  </si>
  <si>
    <t>4627129931495</t>
  </si>
  <si>
    <t>4627129931273</t>
  </si>
  <si>
    <t>4627129930436</t>
  </si>
  <si>
    <t xml:space="preserve">Лимон </t>
  </si>
  <si>
    <t>4627129930399</t>
  </si>
  <si>
    <t>Срок годности</t>
  </si>
  <si>
    <t>12 мес.</t>
  </si>
  <si>
    <t>до 6 мес.</t>
  </si>
  <si>
    <t>270 мл.</t>
  </si>
  <si>
    <t>Кол-во в упак., шт.</t>
  </si>
  <si>
    <t>330 мл</t>
  </si>
  <si>
    <t>Емкость</t>
  </si>
  <si>
    <t>Штрих-код</t>
  </si>
  <si>
    <t>Объем, 
М куб</t>
  </si>
  <si>
    <t>ФИО, Паспорт (серия, номер)
Наименование (ООО, ИП) номер ИНН</t>
  </si>
  <si>
    <t>Цены 
руб/шт.</t>
  </si>
  <si>
    <t xml:space="preserve">Сумма </t>
  </si>
  <si>
    <t>4627129931570</t>
  </si>
  <si>
    <t>4627129931594</t>
  </si>
  <si>
    <t>4627129931617</t>
  </si>
  <si>
    <r>
      <t>Абрикос</t>
    </r>
    <r>
      <rPr>
        <sz val="11"/>
        <rFont val="Times New Roman"/>
        <family val="1"/>
        <charset val="204"/>
      </rPr>
      <t xml:space="preserve"> </t>
    </r>
  </si>
  <si>
    <t xml:space="preserve">Банан </t>
  </si>
  <si>
    <t xml:space="preserve">Вишня </t>
  </si>
  <si>
    <t xml:space="preserve">Черника </t>
  </si>
  <si>
    <r>
      <t xml:space="preserve">Заказ
</t>
    </r>
    <r>
      <rPr>
        <b/>
        <sz val="10"/>
        <color rgb="FFFF0000"/>
        <rFont val="Times New Roman"/>
        <family val="1"/>
        <charset val="204"/>
      </rPr>
      <t>упаковками</t>
    </r>
  </si>
  <si>
    <r>
      <rPr>
        <b/>
        <sz val="11"/>
        <rFont val="Times New Roman"/>
        <family val="1"/>
        <charset val="204"/>
      </rPr>
      <t xml:space="preserve">Белый шоколад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годности: 45 суток от 10°C-18°C; 
90 суток от 4°C-6°C;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>)</t>
    </r>
  </si>
  <si>
    <r>
      <rPr>
        <b/>
        <sz val="11"/>
        <rFont val="Times New Roman"/>
        <family val="1"/>
        <charset val="204"/>
      </rPr>
      <t xml:space="preserve">Карамель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4°C-6°C;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>)</t>
    </r>
  </si>
  <si>
    <r>
      <rPr>
        <b/>
        <sz val="11"/>
        <rFont val="Times New Roman"/>
        <family val="1"/>
        <charset val="204"/>
      </rPr>
      <t xml:space="preserve">Пломбир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4°C-6°C;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>)</t>
    </r>
  </si>
  <si>
    <r>
      <rPr>
        <b/>
        <sz val="11"/>
        <rFont val="Times New Roman"/>
        <family val="1"/>
        <charset val="204"/>
      </rPr>
      <t>Тоффи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4°C-6°C;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>)</t>
    </r>
  </si>
  <si>
    <r>
      <rPr>
        <b/>
        <sz val="11"/>
        <rFont val="Times New Roman"/>
        <family val="1"/>
        <charset val="204"/>
      </rPr>
      <t xml:space="preserve">Сгущенное молоко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4°C-6°C;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>)</t>
    </r>
  </si>
  <si>
    <t>4627129931112</t>
  </si>
  <si>
    <r>
      <t>Шоколад с вишней</t>
    </r>
    <r>
      <rPr>
        <sz val="11"/>
        <rFont val="Times New Roman"/>
        <family val="1"/>
        <charset val="204"/>
      </rPr>
      <t xml:space="preserve"> </t>
    </r>
  </si>
  <si>
    <t xml:space="preserve">Шоколад с апельсином </t>
  </si>
  <si>
    <r>
      <t xml:space="preserve">Шоколад с черносливом </t>
    </r>
    <r>
      <rPr>
        <sz val="11"/>
        <rFont val="Times New Roman"/>
        <family val="1"/>
        <charset val="204"/>
      </rPr>
      <t>NEW</t>
    </r>
  </si>
  <si>
    <t>Брусника</t>
  </si>
  <si>
    <t>Красная смородина</t>
  </si>
  <si>
    <t>4627129931532</t>
  </si>
  <si>
    <t>4627129931518</t>
  </si>
  <si>
    <t>4627129931556</t>
  </si>
  <si>
    <t>330 мл.</t>
  </si>
  <si>
    <r>
      <t xml:space="preserve">   Низкокалорийные морсы </t>
    </r>
    <r>
      <rPr>
        <sz val="14"/>
        <rFont val="Arial"/>
        <family val="2"/>
        <charset val="204"/>
      </rPr>
      <t>Mr. Djemius ZERO                               c L-carnitine</t>
    </r>
  </si>
  <si>
    <r>
      <t xml:space="preserve">   Низкокалорийные джемы </t>
    </r>
    <r>
      <rPr>
        <sz val="14"/>
        <rFont val="Arial"/>
        <family val="2"/>
        <charset val="204"/>
      </rPr>
      <t>Mr. Djemius ZERO</t>
    </r>
  </si>
  <si>
    <r>
      <t xml:space="preserve">   Низкокалорийные сиропы </t>
    </r>
    <r>
      <rPr>
        <sz val="14"/>
        <rFont val="Arial"/>
        <family val="2"/>
        <charset val="204"/>
      </rPr>
      <t>Mr. Djemius ZERO</t>
    </r>
  </si>
  <si>
    <r>
      <t xml:space="preserve">   Низкокалорийные соусы </t>
    </r>
    <r>
      <rPr>
        <sz val="14"/>
        <rFont val="Arial"/>
        <family val="2"/>
        <charset val="204"/>
      </rPr>
      <t>Mr. Djemius ZERO</t>
    </r>
  </si>
  <si>
    <r>
      <rPr>
        <b/>
        <sz val="11"/>
        <rFont val="Times New Roman"/>
        <family val="1"/>
        <charset val="204"/>
      </rPr>
      <t xml:space="preserve">Сырный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</si>
  <si>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Тар-тар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</si>
  <si>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Цезарь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</si>
  <si>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Чесночный</t>
    </r>
    <r>
      <rPr>
        <sz val="11"/>
        <rFont val="Times New Roman"/>
        <family val="1"/>
        <charset val="204"/>
      </rPr>
      <t xml:space="preserve"> 
</t>
    </r>
    <r>
      <rPr>
        <i/>
        <sz val="9"/>
        <rFont val="Times New Roman"/>
        <family val="1"/>
        <charset val="204"/>
      </rPr>
      <t/>
    </r>
  </si>
  <si>
    <t xml:space="preserve"> 6 мес.</t>
  </si>
  <si>
    <r>
      <t>Ананас</t>
    </r>
    <r>
      <rPr>
        <b/>
        <sz val="11"/>
        <color rgb="FFFF0000"/>
        <rFont val="Times New Roman"/>
        <family val="1"/>
        <charset val="204"/>
      </rPr>
      <t xml:space="preserve"> (скидка 30%)</t>
    </r>
  </si>
  <si>
    <r>
      <t xml:space="preserve">Абрикос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</si>
  <si>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Апельсин </t>
    </r>
    <r>
      <rPr>
        <b/>
        <sz val="11"/>
        <color rgb="FFFF0000"/>
        <rFont val="Times New Roman"/>
        <family val="1"/>
        <charset val="204"/>
      </rPr>
      <t xml:space="preserve"> (скидка 30%)</t>
    </r>
  </si>
  <si>
    <r>
      <t>Ассорти Фруктовое               
(</t>
    </r>
    <r>
      <rPr>
        <i/>
        <sz val="9"/>
        <rFont val="Times New Roman"/>
        <family val="1"/>
        <charset val="204"/>
      </rPr>
      <t>Яблоко с Брусникой)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</si>
  <si>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Банан 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</si>
  <si>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Вишня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</si>
  <si>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Груша-Ваниль 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</si>
  <si>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Дыня  </t>
    </r>
    <r>
      <rPr>
        <b/>
        <sz val="11"/>
        <color rgb="FFFF0000"/>
        <rFont val="Times New Roman"/>
        <family val="1"/>
        <charset val="204"/>
      </rPr>
      <t xml:space="preserve">(скидка 30%) </t>
    </r>
  </si>
  <si>
    <r>
      <t xml:space="preserve">Экзотик </t>
    </r>
    <r>
      <rPr>
        <b/>
        <i/>
        <sz val="9"/>
        <color theme="1"/>
        <rFont val="Times New Roman"/>
        <family val="1"/>
        <charset val="204"/>
      </rPr>
      <t xml:space="preserve">(Клубника-Банан)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</si>
  <si>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Яблоко с Корицей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</si>
  <si>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Черника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</si>
  <si>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Манго 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</si>
  <si>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Крыжовник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</si>
  <si>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Земляника 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</si>
  <si>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Киви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</si>
  <si>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Клубника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</si>
  <si>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>Клюква</t>
    </r>
    <r>
      <rPr>
        <b/>
        <sz val="11"/>
        <color rgb="FFFF0000"/>
        <rFont val="Times New Roman"/>
        <family val="1"/>
        <charset val="204"/>
      </rPr>
      <t xml:space="preserve"> (скидка 30%)</t>
    </r>
  </si>
  <si>
    <r>
      <t xml:space="preserve">Лимон 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</si>
  <si>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Малина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</si>
  <si>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Яблоко </t>
    </r>
    <r>
      <rPr>
        <b/>
        <sz val="11"/>
        <color rgb="FFFF0000"/>
        <rFont val="Times New Roman"/>
        <family val="1"/>
        <charset val="204"/>
      </rPr>
      <t xml:space="preserve"> (скидка 30 %)</t>
    </r>
  </si>
  <si>
    <r>
      <t xml:space="preserve">Мятный </t>
    </r>
    <r>
      <rPr>
        <b/>
        <sz val="11"/>
        <color rgb="FFFF0000"/>
        <rFont val="Times New Roman"/>
        <family val="1"/>
        <charset val="204"/>
      </rPr>
      <t>(скидка 30 %)</t>
    </r>
  </si>
  <si>
    <r>
      <t xml:space="preserve">Персик </t>
    </r>
    <r>
      <rPr>
        <b/>
        <sz val="11"/>
        <color rgb="FFFF0000"/>
        <rFont val="Times New Roman"/>
        <family val="1"/>
        <charset val="204"/>
      </rPr>
      <t>(скидка 30 %)</t>
    </r>
  </si>
  <si>
    <r>
      <t xml:space="preserve">Ванильный </t>
    </r>
    <r>
      <rPr>
        <b/>
        <sz val="11"/>
        <color rgb="FFFF0000"/>
        <rFont val="Times New Roman"/>
        <family val="1"/>
        <charset val="204"/>
      </rPr>
      <t>(скидка 30 %)</t>
    </r>
  </si>
  <si>
    <r>
      <t xml:space="preserve">Груша </t>
    </r>
    <r>
      <rPr>
        <b/>
        <sz val="11"/>
        <color rgb="FFFF0000"/>
        <rFont val="Times New Roman"/>
        <family val="1"/>
        <charset val="204"/>
      </rPr>
      <t xml:space="preserve"> (скидка 30 %)</t>
    </r>
  </si>
  <si>
    <r>
      <t xml:space="preserve">Кленовый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</si>
  <si>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rPr>
        <b/>
        <sz val="11"/>
        <rFont val="Times New Roman"/>
        <family val="1"/>
        <charset val="204"/>
      </rPr>
      <t>Ананас</t>
    </r>
    <r>
      <rPr>
        <sz val="11"/>
        <rFont val="Times New Roman"/>
        <family val="1"/>
        <charset val="204"/>
      </rPr>
      <t xml:space="preserve">  </t>
    </r>
    <r>
      <rPr>
        <b/>
        <sz val="11"/>
        <color rgb="FFFF0000"/>
        <rFont val="Times New Roman"/>
        <family val="1"/>
        <charset val="204"/>
      </rPr>
      <t>(скидка 30 %)</t>
    </r>
  </si>
  <si>
    <r>
      <t xml:space="preserve">Клюква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</si>
  <si>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Киви  </t>
    </r>
    <r>
      <rPr>
        <b/>
        <sz val="11"/>
        <color rgb="FFFF0000"/>
        <rFont val="Times New Roman"/>
        <family val="1"/>
        <charset val="204"/>
      </rPr>
      <t>(скидка 30%)</t>
    </r>
  </si>
  <si>
    <r>
      <t xml:space="preserve">Черешня </t>
    </r>
    <r>
      <rPr>
        <b/>
        <sz val="11"/>
        <color rgb="FFFF0000"/>
        <rFont val="Times New Roman"/>
        <family val="1"/>
        <charset val="204"/>
      </rPr>
      <t>(скидка 30 %)</t>
    </r>
  </si>
  <si>
    <r>
      <rPr>
        <b/>
        <sz val="11"/>
        <rFont val="Times New Roman"/>
        <family val="1"/>
        <charset val="204"/>
      </rPr>
      <t xml:space="preserve">Горчичный </t>
    </r>
    <r>
      <rPr>
        <b/>
        <sz val="11"/>
        <color rgb="FFFF0000"/>
        <rFont val="Times New Roman"/>
        <family val="1"/>
        <charset val="204"/>
      </rPr>
      <t>(скидка 30 %)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</si>
  <si>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Карри </t>
    </r>
    <r>
      <rPr>
        <b/>
        <sz val="11"/>
        <color rgb="FFFF0000"/>
        <rFont val="Times New Roman"/>
        <family val="1"/>
        <charset val="204"/>
      </rPr>
      <t>(скидка 30 %)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</si>
  <si>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t xml:space="preserve">Сладкий чили </t>
    </r>
    <r>
      <rPr>
        <b/>
        <sz val="11"/>
        <color rgb="FFFF0000"/>
        <rFont val="Times New Roman"/>
        <family val="1"/>
        <charset val="204"/>
      </rPr>
      <t>(скидка 30 %)</t>
    </r>
  </si>
  <si>
    <r>
      <rPr>
        <b/>
        <sz val="11"/>
        <rFont val="Times New Roman"/>
        <family val="1"/>
        <charset val="204"/>
      </rPr>
      <t xml:space="preserve">Тысяча островов </t>
    </r>
    <r>
      <rPr>
        <b/>
        <sz val="11"/>
        <color rgb="FFFF0000"/>
        <rFont val="Times New Roman"/>
        <family val="1"/>
        <charset val="204"/>
      </rPr>
      <t>(скидка 30 %)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</si>
</sst>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&quot; ₽&quot;"/>
    <numFmt numFmtId="166" formatCode="[$-F800]dddd\,\ mmmm\ dd\,\ yyyy"/>
  </numFmts>
  <fonts count="4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6"/>
      <color indexed="10"/>
      <name val="Arial"/>
      <family val="2"/>
      <charset val="204"/>
    </font>
    <font>
      <sz val="16"/>
      <color indexed="12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56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34"/>
      </patternFill>
    </fill>
  </fills>
  <borders count="1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0" fontId="2" fillId="0" borderId="0"/>
    <xf numFmtId="0" fontId="1" fillId="0" borderId="0"/>
    <xf numFmtId="0" fontId="30" fillId="0" borderId="0" applyNumberFormat="0" applyFill="0" applyBorder="0" applyAlignment="0" applyProtection="0"/>
  </cellStyleXfs>
  <cellXfs count="261">
    <xf numFmtId="0" fontId="0" fillId="0" borderId="0" xfId="0"/>
    <xf numFmtId="0" fontId="1" fillId="3" borderId="0" xfId="3" applyFill="1" applyAlignment="1">
      <alignment horizontal="left"/>
    </xf>
    <xf numFmtId="0" fontId="1" fillId="3" borderId="0" xfId="3" applyFill="1" applyAlignment="1">
      <alignment horizontal="center"/>
    </xf>
    <xf numFmtId="0" fontId="1" fillId="3" borderId="0" xfId="3" applyFill="1" applyBorder="1" applyAlignment="1">
      <alignment horizontal="left"/>
    </xf>
    <xf numFmtId="0" fontId="3" fillId="3" borderId="0" xfId="3" applyFont="1" applyFill="1" applyBorder="1" applyAlignment="1" applyProtection="1">
      <alignment vertical="center" wrapText="1"/>
    </xf>
    <xf numFmtId="0" fontId="4" fillId="3" borderId="0" xfId="3" applyFont="1" applyFill="1" applyBorder="1" applyAlignment="1" applyProtection="1">
      <alignment vertical="center" wrapText="1"/>
    </xf>
    <xf numFmtId="0" fontId="2" fillId="3" borderId="0" xfId="2" applyNumberFormat="1" applyFont="1" applyFill="1" applyBorder="1" applyAlignment="1" applyProtection="1">
      <alignment wrapText="1"/>
    </xf>
    <xf numFmtId="0" fontId="7" fillId="3" borderId="0" xfId="3" applyFont="1" applyFill="1" applyBorder="1" applyAlignment="1">
      <alignment vertical="top" wrapText="1"/>
    </xf>
    <xf numFmtId="0" fontId="13" fillId="3" borderId="0" xfId="1" applyNumberFormat="1" applyFont="1" applyFill="1" applyBorder="1" applyAlignment="1" applyProtection="1">
      <alignment horizontal="left" vertical="top" wrapText="1"/>
    </xf>
    <xf numFmtId="0" fontId="1" fillId="3" borderId="0" xfId="3" applyFill="1" applyBorder="1" applyAlignment="1">
      <alignment horizontal="center"/>
    </xf>
    <xf numFmtId="0" fontId="1" fillId="3" borderId="0" xfId="3" applyFont="1" applyFill="1" applyAlignment="1"/>
    <xf numFmtId="0" fontId="4" fillId="3" borderId="0" xfId="3" applyFont="1" applyFill="1" applyBorder="1" applyAlignment="1" applyProtection="1">
      <alignment horizontal="center" vertical="center" wrapText="1"/>
    </xf>
    <xf numFmtId="0" fontId="1" fillId="3" borderId="11" xfId="3" applyFill="1" applyBorder="1" applyAlignment="1">
      <alignment horizontal="left"/>
    </xf>
    <xf numFmtId="0" fontId="1" fillId="6" borderId="0" xfId="3" applyFill="1" applyAlignment="1">
      <alignment horizontal="left"/>
    </xf>
    <xf numFmtId="49" fontId="17" fillId="7" borderId="0" xfId="2" applyNumberFormat="1" applyFont="1" applyFill="1" applyBorder="1" applyAlignment="1" applyProtection="1">
      <alignment wrapText="1"/>
    </xf>
    <xf numFmtId="0" fontId="14" fillId="6" borderId="7" xfId="1" applyNumberFormat="1" applyFont="1" applyFill="1" applyBorder="1" applyAlignment="1" applyProtection="1">
      <alignment horizontal="left" vertical="top" wrapText="1"/>
    </xf>
    <xf numFmtId="0" fontId="19" fillId="6" borderId="7" xfId="1" applyNumberFormat="1" applyFont="1" applyFill="1" applyBorder="1" applyAlignment="1" applyProtection="1">
      <alignment horizontal="left" vertical="top" wrapText="1"/>
    </xf>
    <xf numFmtId="0" fontId="6" fillId="3" borderId="1" xfId="3" applyFont="1" applyFill="1" applyBorder="1" applyAlignment="1" applyProtection="1">
      <alignment horizontal="left" vertical="center" wrapText="1"/>
    </xf>
    <xf numFmtId="0" fontId="23" fillId="6" borderId="4" xfId="3" applyFont="1" applyFill="1" applyBorder="1" applyAlignment="1">
      <alignment horizontal="center" vertical="center"/>
    </xf>
    <xf numFmtId="0" fontId="24" fillId="6" borderId="7" xfId="1" applyNumberFormat="1" applyFont="1" applyFill="1" applyBorder="1" applyAlignment="1" applyProtection="1">
      <alignment horizontal="center" vertical="center" wrapText="1"/>
    </xf>
    <xf numFmtId="0" fontId="24" fillId="5" borderId="15" xfId="3" applyFont="1" applyFill="1" applyBorder="1" applyAlignment="1">
      <alignment horizontal="center" vertical="center" wrapText="1"/>
    </xf>
    <xf numFmtId="0" fontId="24" fillId="6" borderId="28" xfId="1" applyNumberFormat="1" applyFont="1" applyFill="1" applyBorder="1" applyAlignment="1" applyProtection="1">
      <alignment horizontal="center" vertical="center" wrapText="1"/>
    </xf>
    <xf numFmtId="0" fontId="24" fillId="6" borderId="34" xfId="1" applyNumberFormat="1" applyFont="1" applyFill="1" applyBorder="1" applyAlignment="1" applyProtection="1">
      <alignment horizontal="center" vertical="center" wrapText="1"/>
    </xf>
    <xf numFmtId="0" fontId="26" fillId="3" borderId="0" xfId="3" applyFont="1" applyFill="1" applyBorder="1" applyAlignment="1" applyProtection="1">
      <alignment horizontal="center" vertical="center" wrapText="1"/>
    </xf>
    <xf numFmtId="2" fontId="27" fillId="3" borderId="5" xfId="3" applyNumberFormat="1" applyFont="1" applyFill="1" applyBorder="1" applyAlignment="1">
      <alignment horizontal="center" vertical="center"/>
    </xf>
    <xf numFmtId="0" fontId="24" fillId="5" borderId="40" xfId="3" applyFont="1" applyFill="1" applyBorder="1" applyAlignment="1">
      <alignment horizontal="center" vertical="center" wrapText="1"/>
    </xf>
    <xf numFmtId="0" fontId="24" fillId="5" borderId="41" xfId="3" applyFont="1" applyFill="1" applyBorder="1" applyAlignment="1">
      <alignment horizontal="center" vertical="center" wrapText="1"/>
    </xf>
    <xf numFmtId="0" fontId="24" fillId="5" borderId="42" xfId="3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/>
    </xf>
    <xf numFmtId="0" fontId="27" fillId="3" borderId="0" xfId="3" applyFont="1" applyFill="1" applyAlignment="1">
      <alignment horizontal="center"/>
    </xf>
    <xf numFmtId="0" fontId="19" fillId="6" borderId="34" xfId="1" applyNumberFormat="1" applyFont="1" applyFill="1" applyBorder="1" applyAlignment="1" applyProtection="1">
      <alignment horizontal="left" vertical="top" wrapText="1"/>
    </xf>
    <xf numFmtId="0" fontId="14" fillId="6" borderId="4" xfId="3" applyFont="1" applyFill="1" applyBorder="1" applyAlignment="1">
      <alignment horizontal="left" vertical="top" wrapText="1"/>
    </xf>
    <xf numFmtId="0" fontId="3" fillId="3" borderId="0" xfId="3" applyFont="1" applyFill="1" applyBorder="1" applyAlignment="1" applyProtection="1">
      <alignment vertical="top" wrapText="1"/>
    </xf>
    <xf numFmtId="0" fontId="1" fillId="3" borderId="0" xfId="3" applyFill="1" applyAlignment="1">
      <alignment horizontal="left" vertical="top"/>
    </xf>
    <xf numFmtId="0" fontId="21" fillId="6" borderId="4" xfId="3" applyFont="1" applyFill="1" applyBorder="1" applyAlignment="1">
      <alignment horizontal="left" vertical="top"/>
    </xf>
    <xf numFmtId="0" fontId="19" fillId="6" borderId="7" xfId="3" applyFont="1" applyFill="1" applyBorder="1" applyAlignment="1">
      <alignment horizontal="left" vertical="top" wrapText="1"/>
    </xf>
    <xf numFmtId="0" fontId="19" fillId="7" borderId="7" xfId="3" applyFont="1" applyFill="1" applyBorder="1" applyAlignment="1">
      <alignment horizontal="left" vertical="top" wrapText="1"/>
    </xf>
    <xf numFmtId="0" fontId="21" fillId="7" borderId="7" xfId="3" applyFont="1" applyFill="1" applyBorder="1" applyAlignment="1">
      <alignment horizontal="left" vertical="top" wrapText="1"/>
    </xf>
    <xf numFmtId="0" fontId="21" fillId="6" borderId="7" xfId="3" applyFont="1" applyFill="1" applyBorder="1" applyAlignment="1">
      <alignment horizontal="left" vertical="top" wrapText="1"/>
    </xf>
    <xf numFmtId="0" fontId="3" fillId="3" borderId="0" xfId="3" applyFont="1" applyFill="1" applyBorder="1" applyAlignment="1" applyProtection="1">
      <alignment horizontal="left" vertical="top" wrapText="1"/>
    </xf>
    <xf numFmtId="0" fontId="2" fillId="3" borderId="0" xfId="2" applyNumberFormat="1" applyFont="1" applyFill="1" applyBorder="1" applyAlignment="1" applyProtection="1">
      <alignment horizontal="left" vertical="top" wrapText="1"/>
    </xf>
    <xf numFmtId="49" fontId="17" fillId="7" borderId="0" xfId="2" applyNumberFormat="1" applyFont="1" applyFill="1" applyBorder="1" applyAlignment="1" applyProtection="1">
      <alignment horizontal="left" vertical="top" wrapText="1"/>
    </xf>
    <xf numFmtId="0" fontId="14" fillId="5" borderId="15" xfId="3" applyFont="1" applyFill="1" applyBorder="1" applyAlignment="1">
      <alignment horizontal="left" vertical="top" wrapText="1"/>
    </xf>
    <xf numFmtId="0" fontId="19" fillId="5" borderId="15" xfId="3" applyFont="1" applyFill="1" applyBorder="1" applyAlignment="1">
      <alignment horizontal="left" vertical="top" wrapText="1"/>
    </xf>
    <xf numFmtId="0" fontId="19" fillId="5" borderId="43" xfId="3" applyFont="1" applyFill="1" applyBorder="1" applyAlignment="1">
      <alignment horizontal="left" vertical="top" wrapText="1"/>
    </xf>
    <xf numFmtId="0" fontId="12" fillId="3" borderId="0" xfId="1" applyNumberFormat="1" applyFont="1" applyFill="1" applyBorder="1" applyAlignment="1" applyProtection="1">
      <alignment horizontal="left" vertical="top" wrapText="1"/>
    </xf>
    <xf numFmtId="164" fontId="11" fillId="3" borderId="57" xfId="3" applyNumberFormat="1" applyFont="1" applyFill="1" applyBorder="1" applyAlignment="1">
      <alignment horizontal="center" vertical="center"/>
    </xf>
    <xf numFmtId="164" fontId="11" fillId="3" borderId="58" xfId="3" applyNumberFormat="1" applyFont="1" applyFill="1" applyBorder="1" applyAlignment="1">
      <alignment horizontal="center" vertical="center"/>
    </xf>
    <xf numFmtId="164" fontId="11" fillId="3" borderId="9" xfId="3" applyNumberFormat="1" applyFont="1" applyFill="1" applyBorder="1" applyAlignment="1">
      <alignment horizontal="center" vertical="center"/>
    </xf>
    <xf numFmtId="0" fontId="19" fillId="6" borderId="34" xfId="3" applyFont="1" applyFill="1" applyBorder="1" applyAlignment="1">
      <alignment horizontal="left" vertical="top" wrapText="1"/>
    </xf>
    <xf numFmtId="0" fontId="24" fillId="6" borderId="34" xfId="3" applyFont="1" applyFill="1" applyBorder="1" applyAlignment="1">
      <alignment horizontal="center" vertical="center" wrapText="1"/>
    </xf>
    <xf numFmtId="164" fontId="11" fillId="3" borderId="62" xfId="3" applyNumberFormat="1" applyFont="1" applyFill="1" applyBorder="1" applyAlignment="1">
      <alignment horizontal="center" vertical="center"/>
    </xf>
    <xf numFmtId="164" fontId="11" fillId="3" borderId="63" xfId="3" applyNumberFormat="1" applyFont="1" applyFill="1" applyBorder="1" applyAlignment="1">
      <alignment horizontal="center" vertical="center"/>
    </xf>
    <xf numFmtId="0" fontId="27" fillId="3" borderId="5" xfId="3" applyFont="1" applyFill="1" applyBorder="1" applyAlignment="1">
      <alignment horizontal="center" vertical="center"/>
    </xf>
    <xf numFmtId="0" fontId="27" fillId="3" borderId="6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4" fillId="5" borderId="37" xfId="3" applyFont="1" applyFill="1" applyBorder="1" applyAlignment="1">
      <alignment horizontal="center" vertical="center" wrapText="1"/>
    </xf>
    <xf numFmtId="0" fontId="24" fillId="5" borderId="17" xfId="3" applyFont="1" applyFill="1" applyBorder="1" applyAlignment="1">
      <alignment horizontal="center" vertical="center" wrapText="1"/>
    </xf>
    <xf numFmtId="0" fontId="27" fillId="3" borderId="54" xfId="3" applyFont="1" applyFill="1" applyBorder="1" applyAlignment="1">
      <alignment horizontal="center" vertical="center"/>
    </xf>
    <xf numFmtId="0" fontId="24" fillId="5" borderId="39" xfId="3" applyFont="1" applyFill="1" applyBorder="1" applyAlignment="1">
      <alignment horizontal="center" vertical="center" wrapText="1"/>
    </xf>
    <xf numFmtId="0" fontId="27" fillId="3" borderId="3" xfId="3" applyFont="1" applyFill="1" applyBorder="1" applyAlignment="1">
      <alignment horizontal="center" vertical="center"/>
    </xf>
    <xf numFmtId="0" fontId="27" fillId="3" borderId="8" xfId="3" applyFont="1" applyFill="1" applyBorder="1" applyAlignment="1">
      <alignment horizontal="center" vertical="center"/>
    </xf>
    <xf numFmtId="0" fontId="27" fillId="3" borderId="51" xfId="3" applyFont="1" applyFill="1" applyBorder="1" applyAlignment="1">
      <alignment horizontal="center" vertical="center"/>
    </xf>
    <xf numFmtId="0" fontId="27" fillId="3" borderId="2" xfId="3" applyFont="1" applyFill="1" applyBorder="1" applyAlignment="1">
      <alignment horizontal="center" vertical="center"/>
    </xf>
    <xf numFmtId="0" fontId="27" fillId="3" borderId="29" xfId="3" applyFont="1" applyFill="1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4" fillId="3" borderId="67" xfId="3" applyFont="1" applyFill="1" applyBorder="1" applyAlignment="1">
      <alignment horizontal="center" vertical="center" wrapText="1"/>
    </xf>
    <xf numFmtId="2" fontId="27" fillId="3" borderId="69" xfId="3" applyNumberFormat="1" applyFont="1" applyFill="1" applyBorder="1" applyAlignment="1">
      <alignment horizontal="center" vertical="center"/>
    </xf>
    <xf numFmtId="2" fontId="27" fillId="3" borderId="70" xfId="3" applyNumberFormat="1" applyFont="1" applyFill="1" applyBorder="1" applyAlignment="1">
      <alignment horizontal="center" vertical="center"/>
    </xf>
    <xf numFmtId="0" fontId="27" fillId="3" borderId="71" xfId="3" applyFont="1" applyFill="1" applyBorder="1" applyAlignment="1">
      <alignment horizontal="center" vertical="center"/>
    </xf>
    <xf numFmtId="2" fontId="27" fillId="3" borderId="72" xfId="3" applyNumberFormat="1" applyFont="1" applyFill="1" applyBorder="1" applyAlignment="1">
      <alignment horizontal="center" vertical="center"/>
    </xf>
    <xf numFmtId="0" fontId="27" fillId="3" borderId="53" xfId="3" applyFont="1" applyFill="1" applyBorder="1" applyAlignment="1">
      <alignment horizontal="center" vertical="center"/>
    </xf>
    <xf numFmtId="2" fontId="27" fillId="3" borderId="38" xfId="3" applyNumberFormat="1" applyFont="1" applyFill="1" applyBorder="1" applyAlignment="1">
      <alignment horizontal="center" vertical="center"/>
    </xf>
    <xf numFmtId="2" fontId="27" fillId="3" borderId="20" xfId="3" applyNumberFormat="1" applyFont="1" applyFill="1" applyBorder="1" applyAlignment="1">
      <alignment horizontal="center" vertical="center"/>
    </xf>
    <xf numFmtId="2" fontId="27" fillId="3" borderId="19" xfId="3" applyNumberFormat="1" applyFont="1" applyFill="1" applyBorder="1" applyAlignment="1">
      <alignment horizontal="center" vertical="center"/>
    </xf>
    <xf numFmtId="2" fontId="27" fillId="3" borderId="63" xfId="3" applyNumberFormat="1" applyFont="1" applyFill="1" applyBorder="1" applyAlignment="1">
      <alignment horizontal="center" vertical="center"/>
    </xf>
    <xf numFmtId="2" fontId="27" fillId="3" borderId="62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 vertical="center" wrapText="1"/>
    </xf>
    <xf numFmtId="0" fontId="6" fillId="3" borderId="77" xfId="3" applyFont="1" applyFill="1" applyBorder="1" applyAlignment="1" applyProtection="1">
      <alignment horizontal="left" vertical="center" wrapText="1"/>
    </xf>
    <xf numFmtId="0" fontId="6" fillId="3" borderId="78" xfId="3" applyFont="1" applyFill="1" applyBorder="1" applyAlignment="1" applyProtection="1">
      <alignment horizontal="left" vertical="center" wrapText="1"/>
    </xf>
    <xf numFmtId="0" fontId="6" fillId="3" borderId="80" xfId="3" applyFont="1" applyFill="1" applyBorder="1" applyAlignment="1" applyProtection="1">
      <alignment horizontal="left" vertical="center" wrapText="1"/>
    </xf>
    <xf numFmtId="0" fontId="27" fillId="3" borderId="92" xfId="3" applyFont="1" applyFill="1" applyBorder="1" applyAlignment="1">
      <alignment horizontal="center" vertical="center"/>
    </xf>
    <xf numFmtId="0" fontId="27" fillId="3" borderId="93" xfId="3" applyFont="1" applyFill="1" applyBorder="1" applyAlignment="1">
      <alignment horizontal="center" vertical="center"/>
    </xf>
    <xf numFmtId="0" fontId="27" fillId="3" borderId="94" xfId="3" applyFont="1" applyFill="1" applyBorder="1" applyAlignment="1">
      <alignment horizontal="center" vertical="center"/>
    </xf>
    <xf numFmtId="0" fontId="27" fillId="3" borderId="27" xfId="3" applyFont="1" applyFill="1" applyBorder="1" applyAlignment="1">
      <alignment horizontal="center" vertical="center"/>
    </xf>
    <xf numFmtId="0" fontId="27" fillId="3" borderId="31" xfId="3" applyFont="1" applyFill="1" applyBorder="1" applyAlignment="1">
      <alignment horizontal="center" vertical="center"/>
    </xf>
    <xf numFmtId="0" fontId="27" fillId="3" borderId="32" xfId="3" applyFont="1" applyFill="1" applyBorder="1" applyAlignment="1">
      <alignment horizontal="center" vertical="center"/>
    </xf>
    <xf numFmtId="0" fontId="27" fillId="3" borderId="73" xfId="3" applyFont="1" applyFill="1" applyBorder="1" applyAlignment="1">
      <alignment horizontal="center" vertical="center"/>
    </xf>
    <xf numFmtId="0" fontId="24" fillId="5" borderId="95" xfId="3" applyFont="1" applyFill="1" applyBorder="1" applyAlignment="1">
      <alignment horizontal="center" vertical="center" wrapText="1"/>
    </xf>
    <xf numFmtId="0" fontId="24" fillId="5" borderId="23" xfId="3" applyFont="1" applyFill="1" applyBorder="1" applyAlignment="1">
      <alignment horizontal="center" vertical="center" wrapText="1"/>
    </xf>
    <xf numFmtId="0" fontId="24" fillId="5" borderId="22" xfId="3" applyFont="1" applyFill="1" applyBorder="1" applyAlignment="1">
      <alignment horizontal="center" vertical="center" wrapText="1"/>
    </xf>
    <xf numFmtId="0" fontId="24" fillId="5" borderId="96" xfId="3" applyFont="1" applyFill="1" applyBorder="1" applyAlignment="1">
      <alignment horizontal="center" vertical="center" wrapText="1"/>
    </xf>
    <xf numFmtId="0" fontId="27" fillId="3" borderId="97" xfId="3" applyFont="1" applyFill="1" applyBorder="1" applyAlignment="1">
      <alignment horizontal="center" vertical="center"/>
    </xf>
    <xf numFmtId="0" fontId="27" fillId="3" borderId="33" xfId="3" applyFont="1" applyFill="1" applyBorder="1" applyAlignment="1">
      <alignment horizontal="center" vertical="center"/>
    </xf>
    <xf numFmtId="0" fontId="27" fillId="3" borderId="61" xfId="3" applyFont="1" applyFill="1" applyBorder="1" applyAlignment="1">
      <alignment horizontal="center" vertical="center"/>
    </xf>
    <xf numFmtId="0" fontId="27" fillId="3" borderId="98" xfId="3" applyFont="1" applyFill="1" applyBorder="1" applyAlignment="1">
      <alignment horizontal="center" vertical="center"/>
    </xf>
    <xf numFmtId="0" fontId="24" fillId="5" borderId="102" xfId="3" applyFont="1" applyFill="1" applyBorder="1" applyAlignment="1">
      <alignment horizontal="center" vertical="center" wrapText="1"/>
    </xf>
    <xf numFmtId="0" fontId="24" fillId="5" borderId="18" xfId="3" applyFont="1" applyFill="1" applyBorder="1" applyAlignment="1">
      <alignment horizontal="center" vertical="center" wrapText="1"/>
    </xf>
    <xf numFmtId="0" fontId="24" fillId="5" borderId="10" xfId="3" applyFont="1" applyFill="1" applyBorder="1" applyAlignment="1">
      <alignment horizontal="center" vertical="center" wrapText="1"/>
    </xf>
    <xf numFmtId="0" fontId="24" fillId="5" borderId="103" xfId="3" applyFont="1" applyFill="1" applyBorder="1" applyAlignment="1">
      <alignment horizontal="center" vertical="center" wrapText="1"/>
    </xf>
    <xf numFmtId="0" fontId="31" fillId="3" borderId="66" xfId="3" applyFont="1" applyFill="1" applyBorder="1" applyAlignment="1">
      <alignment horizontal="center" vertical="center" wrapText="1"/>
    </xf>
    <xf numFmtId="0" fontId="31" fillId="3" borderId="67" xfId="3" applyFont="1" applyFill="1" applyBorder="1" applyAlignment="1">
      <alignment horizontal="center" vertical="center" wrapText="1"/>
    </xf>
    <xf numFmtId="0" fontId="34" fillId="3" borderId="68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1" fillId="3" borderId="26" xfId="3" applyFont="1" applyFill="1" applyBorder="1" applyAlignment="1">
      <alignment horizontal="center" vertical="center" wrapText="1"/>
    </xf>
    <xf numFmtId="0" fontId="32" fillId="3" borderId="105" xfId="3" applyFont="1" applyFill="1" applyBorder="1" applyAlignment="1">
      <alignment horizontal="center" wrapText="1"/>
    </xf>
    <xf numFmtId="0" fontId="31" fillId="3" borderId="25" xfId="3" applyFont="1" applyFill="1" applyBorder="1" applyAlignment="1">
      <alignment horizontal="center" vertical="center" wrapText="1"/>
    </xf>
    <xf numFmtId="0" fontId="31" fillId="3" borderId="56" xfId="3" applyFont="1" applyFill="1" applyBorder="1" applyAlignment="1">
      <alignment horizontal="center" vertical="center" wrapText="1"/>
    </xf>
    <xf numFmtId="0" fontId="31" fillId="3" borderId="105" xfId="3" applyFont="1" applyFill="1" applyBorder="1" applyAlignment="1">
      <alignment horizontal="center" vertical="center" wrapText="1"/>
    </xf>
    <xf numFmtId="49" fontId="32" fillId="3" borderId="99" xfId="3" applyNumberFormat="1" applyFont="1" applyFill="1" applyBorder="1" applyAlignment="1">
      <alignment horizontal="center" vertical="center"/>
    </xf>
    <xf numFmtId="49" fontId="32" fillId="3" borderId="100" xfId="3" applyNumberFormat="1" applyFont="1" applyFill="1" applyBorder="1" applyAlignment="1">
      <alignment horizontal="center" vertical="center"/>
    </xf>
    <xf numFmtId="49" fontId="32" fillId="3" borderId="101" xfId="3" applyNumberFormat="1" applyFont="1" applyFill="1" applyBorder="1" applyAlignment="1">
      <alignment horizontal="center" vertical="center"/>
    </xf>
    <xf numFmtId="12" fontId="31" fillId="5" borderId="40" xfId="3" applyNumberFormat="1" applyFont="1" applyFill="1" applyBorder="1" applyAlignment="1">
      <alignment horizontal="center" vertical="center" wrapText="1"/>
    </xf>
    <xf numFmtId="12" fontId="31" fillId="5" borderId="102" xfId="3" applyNumberFormat="1" applyFont="1" applyFill="1" applyBorder="1" applyAlignment="1">
      <alignment horizontal="center" vertical="center" wrapText="1"/>
    </xf>
    <xf numFmtId="49" fontId="32" fillId="3" borderId="41" xfId="3" applyNumberFormat="1" applyFont="1" applyFill="1" applyBorder="1" applyAlignment="1">
      <alignment horizontal="center" vertical="center"/>
    </xf>
    <xf numFmtId="49" fontId="32" fillId="3" borderId="102" xfId="3" applyNumberFormat="1" applyFont="1" applyFill="1" applyBorder="1" applyAlignment="1">
      <alignment horizontal="center" vertical="center"/>
    </xf>
    <xf numFmtId="1" fontId="31" fillId="5" borderId="102" xfId="3" applyNumberFormat="1" applyFont="1" applyFill="1" applyBorder="1" applyAlignment="1">
      <alignment horizontal="center" vertical="center" wrapText="1"/>
    </xf>
    <xf numFmtId="49" fontId="32" fillId="3" borderId="104" xfId="3" applyNumberFormat="1" applyFont="1" applyFill="1" applyBorder="1" applyAlignment="1">
      <alignment horizontal="center" vertical="center"/>
    </xf>
    <xf numFmtId="49" fontId="32" fillId="3" borderId="55" xfId="3" applyNumberFormat="1" applyFont="1" applyFill="1" applyBorder="1" applyAlignment="1">
      <alignment horizontal="center" vertical="center"/>
    </xf>
    <xf numFmtId="49" fontId="32" fillId="3" borderId="71" xfId="3" applyNumberFormat="1" applyFont="1" applyFill="1" applyBorder="1" applyAlignment="1">
      <alignment horizontal="center" vertical="center"/>
    </xf>
    <xf numFmtId="0" fontId="32" fillId="3" borderId="0" xfId="3" applyFont="1" applyFill="1" applyBorder="1" applyAlignment="1">
      <alignment horizontal="center"/>
    </xf>
    <xf numFmtId="0" fontId="32" fillId="3" borderId="0" xfId="3" applyFont="1" applyFill="1" applyAlignment="1">
      <alignment horizontal="center"/>
    </xf>
    <xf numFmtId="0" fontId="32" fillId="3" borderId="0" xfId="3" applyFont="1" applyFill="1" applyAlignment="1">
      <alignment horizontal="left"/>
    </xf>
    <xf numFmtId="0" fontId="36" fillId="3" borderId="0" xfId="3" applyFont="1" applyFill="1" applyBorder="1" applyAlignment="1" applyProtection="1">
      <alignment horizontal="center" vertical="center" wrapText="1"/>
    </xf>
    <xf numFmtId="0" fontId="35" fillId="3" borderId="51" xfId="3" applyFont="1" applyFill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35" fillId="0" borderId="60" xfId="3" applyFont="1" applyBorder="1" applyAlignment="1">
      <alignment horizontal="center" vertical="center"/>
    </xf>
    <xf numFmtId="0" fontId="35" fillId="0" borderId="10" xfId="3" applyFont="1" applyBorder="1" applyAlignment="1">
      <alignment horizontal="center" vertical="center"/>
    </xf>
    <xf numFmtId="0" fontId="35" fillId="3" borderId="52" xfId="3" applyFont="1" applyFill="1" applyBorder="1" applyAlignment="1">
      <alignment horizontal="center" vertical="center"/>
    </xf>
    <xf numFmtId="0" fontId="37" fillId="5" borderId="44" xfId="3" applyFont="1" applyFill="1" applyBorder="1" applyAlignment="1">
      <alignment horizontal="center" vertical="center" wrapText="1"/>
    </xf>
    <xf numFmtId="0" fontId="37" fillId="5" borderId="21" xfId="3" applyFont="1" applyFill="1" applyBorder="1" applyAlignment="1">
      <alignment horizontal="center" vertical="center" wrapText="1"/>
    </xf>
    <xf numFmtId="0" fontId="37" fillId="5" borderId="45" xfId="3" applyFont="1" applyFill="1" applyBorder="1" applyAlignment="1">
      <alignment horizontal="center" vertical="center" wrapText="1"/>
    </xf>
    <xf numFmtId="0" fontId="37" fillId="5" borderId="47" xfId="3" applyFont="1" applyFill="1" applyBorder="1" applyAlignment="1">
      <alignment horizontal="center" vertical="center" wrapText="1"/>
    </xf>
    <xf numFmtId="0" fontId="35" fillId="3" borderId="49" xfId="3" applyFont="1" applyFill="1" applyBorder="1" applyAlignment="1">
      <alignment horizontal="center" vertical="center"/>
    </xf>
    <xf numFmtId="0" fontId="35" fillId="3" borderId="50" xfId="3" applyFont="1" applyFill="1" applyBorder="1" applyAlignment="1">
      <alignment horizontal="center" vertical="center"/>
    </xf>
    <xf numFmtId="0" fontId="35" fillId="3" borderId="0" xfId="3" applyFont="1" applyFill="1" applyAlignment="1">
      <alignment horizontal="center"/>
    </xf>
    <xf numFmtId="0" fontId="35" fillId="3" borderId="0" xfId="3" applyFont="1" applyFill="1" applyAlignment="1">
      <alignment horizontal="left"/>
    </xf>
    <xf numFmtId="0" fontId="27" fillId="3" borderId="106" xfId="3" applyFont="1" applyFill="1" applyBorder="1" applyAlignment="1">
      <alignment horizontal="center" vertical="center"/>
    </xf>
    <xf numFmtId="49" fontId="32" fillId="3" borderId="51" xfId="3" applyNumberFormat="1" applyFont="1" applyFill="1" applyBorder="1" applyAlignment="1">
      <alignment horizontal="center" vertical="center"/>
    </xf>
    <xf numFmtId="0" fontId="30" fillId="6" borderId="0" xfId="4" applyFill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1" fontId="27" fillId="3" borderId="2" xfId="3" applyNumberFormat="1" applyFont="1" applyFill="1" applyBorder="1" applyAlignment="1">
      <alignment horizontal="center" vertical="center"/>
    </xf>
    <xf numFmtId="2" fontId="27" fillId="3" borderId="61" xfId="3" applyNumberFormat="1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7" fillId="3" borderId="0" xfId="3" applyFont="1" applyFill="1" applyAlignment="1">
      <alignment horizontal="center" vertical="center"/>
    </xf>
    <xf numFmtId="164" fontId="10" fillId="3" borderId="9" xfId="3" applyNumberFormat="1" applyFont="1" applyFill="1" applyBorder="1" applyAlignment="1">
      <alignment horizontal="center" vertical="center"/>
    </xf>
    <xf numFmtId="164" fontId="10" fillId="3" borderId="35" xfId="3" applyNumberFormat="1" applyFont="1" applyFill="1" applyBorder="1" applyAlignment="1">
      <alignment horizontal="center" vertical="center"/>
    </xf>
    <xf numFmtId="164" fontId="10" fillId="3" borderId="30" xfId="3" applyNumberFormat="1" applyFont="1" applyFill="1" applyBorder="1" applyAlignment="1">
      <alignment horizontal="center" vertical="center"/>
    </xf>
    <xf numFmtId="49" fontId="32" fillId="3" borderId="102" xfId="3" applyNumberFormat="1" applyFont="1" applyFill="1" applyBorder="1" applyAlignment="1">
      <alignment horizontal="center" vertical="center" wrapText="1"/>
    </xf>
    <xf numFmtId="164" fontId="10" fillId="3" borderId="48" xfId="3" applyNumberFormat="1" applyFont="1" applyFill="1" applyBorder="1" applyAlignment="1">
      <alignment horizontal="center" vertical="center"/>
    </xf>
    <xf numFmtId="164" fontId="10" fillId="3" borderId="49" xfId="3" applyNumberFormat="1" applyFont="1" applyFill="1" applyBorder="1" applyAlignment="1">
      <alignment horizontal="center" vertical="center"/>
    </xf>
    <xf numFmtId="164" fontId="10" fillId="3" borderId="50" xfId="3" applyNumberFormat="1" applyFont="1" applyFill="1" applyBorder="1" applyAlignment="1">
      <alignment horizontal="center" vertical="center"/>
    </xf>
    <xf numFmtId="0" fontId="7" fillId="3" borderId="74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15" xfId="3" applyFont="1" applyFill="1" applyBorder="1" applyAlignment="1">
      <alignment horizontal="left" vertical="top" wrapText="1"/>
    </xf>
    <xf numFmtId="0" fontId="19" fillId="0" borderId="43" xfId="3" applyFont="1" applyFill="1" applyBorder="1" applyAlignment="1">
      <alignment horizontal="left" vertical="top" wrapText="1"/>
    </xf>
    <xf numFmtId="0" fontId="19" fillId="0" borderId="36" xfId="3" applyFont="1" applyFill="1" applyBorder="1" applyAlignment="1">
      <alignment horizontal="left" vertical="top" wrapText="1"/>
    </xf>
    <xf numFmtId="0" fontId="14" fillId="0" borderId="43" xfId="3" applyFont="1" applyFill="1" applyBorder="1" applyAlignment="1">
      <alignment horizontal="left" vertical="top" wrapText="1"/>
    </xf>
    <xf numFmtId="0" fontId="19" fillId="6" borderId="28" xfId="3" applyFont="1" applyFill="1" applyBorder="1" applyAlignment="1">
      <alignment horizontal="left" vertical="top"/>
    </xf>
    <xf numFmtId="164" fontId="11" fillId="3" borderId="38" xfId="3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/>
    </xf>
    <xf numFmtId="0" fontId="10" fillId="3" borderId="0" xfId="3" applyFont="1" applyFill="1" applyAlignment="1">
      <alignment horizontal="left"/>
    </xf>
    <xf numFmtId="165" fontId="38" fillId="9" borderId="26" xfId="3" applyNumberFormat="1" applyFont="1" applyFill="1" applyBorder="1" applyAlignment="1">
      <alignment horizontal="center" vertical="center"/>
    </xf>
    <xf numFmtId="0" fontId="35" fillId="9" borderId="74" xfId="3" applyFont="1" applyFill="1" applyBorder="1" applyAlignment="1">
      <alignment horizontal="center" vertical="center"/>
    </xf>
    <xf numFmtId="0" fontId="10" fillId="3" borderId="25" xfId="3" applyFont="1" applyFill="1" applyBorder="1" applyAlignment="1">
      <alignment horizontal="center" vertical="center"/>
    </xf>
    <xf numFmtId="2" fontId="10" fillId="3" borderId="91" xfId="3" applyNumberFormat="1" applyFont="1" applyFill="1" applyBorder="1" applyAlignment="1">
      <alignment horizontal="center" vertical="center"/>
    </xf>
    <xf numFmtId="0" fontId="37" fillId="8" borderId="21" xfId="3" applyFont="1" applyFill="1" applyBorder="1" applyAlignment="1">
      <alignment horizontal="center" vertical="center" wrapText="1"/>
    </xf>
    <xf numFmtId="0" fontId="16" fillId="3" borderId="111" xfId="3" applyFont="1" applyFill="1" applyBorder="1" applyAlignment="1">
      <alignment horizontal="right" vertical="top" wrapText="1"/>
    </xf>
    <xf numFmtId="0" fontId="16" fillId="3" borderId="112" xfId="1" applyNumberFormat="1" applyFont="1" applyFill="1" applyBorder="1" applyAlignment="1" applyProtection="1">
      <alignment horizontal="right" vertical="top" wrapText="1"/>
    </xf>
    <xf numFmtId="0" fontId="16" fillId="3" borderId="113" xfId="1" applyNumberFormat="1" applyFont="1" applyFill="1" applyBorder="1" applyAlignment="1" applyProtection="1">
      <alignment horizontal="right" vertical="top" wrapText="1"/>
    </xf>
    <xf numFmtId="0" fontId="16" fillId="5" borderId="112" xfId="3" applyFont="1" applyFill="1" applyBorder="1" applyAlignment="1">
      <alignment horizontal="right" vertical="top" wrapText="1"/>
    </xf>
    <xf numFmtId="0" fontId="16" fillId="5" borderId="113" xfId="3" applyFont="1" applyFill="1" applyBorder="1" applyAlignment="1">
      <alignment horizontal="right" vertical="top" wrapText="1"/>
    </xf>
    <xf numFmtId="0" fontId="16" fillId="3" borderId="112" xfId="3" applyFont="1" applyFill="1" applyBorder="1" applyAlignment="1">
      <alignment horizontal="right" vertical="top" wrapText="1"/>
    </xf>
    <xf numFmtId="0" fontId="16" fillId="3" borderId="113" xfId="3" applyFont="1" applyFill="1" applyBorder="1" applyAlignment="1">
      <alignment horizontal="right" vertical="top" wrapText="1"/>
    </xf>
    <xf numFmtId="0" fontId="16" fillId="3" borderId="95" xfId="3" applyFont="1" applyFill="1" applyBorder="1" applyAlignment="1">
      <alignment horizontal="right" vertical="top" wrapText="1"/>
    </xf>
    <xf numFmtId="0" fontId="16" fillId="3" borderId="22" xfId="1" applyNumberFormat="1" applyFont="1" applyFill="1" applyBorder="1" applyAlignment="1" applyProtection="1">
      <alignment horizontal="right" vertical="top" wrapText="1"/>
    </xf>
    <xf numFmtId="0" fontId="16" fillId="3" borderId="114" xfId="1" applyNumberFormat="1" applyFont="1" applyFill="1" applyBorder="1" applyAlignment="1" applyProtection="1">
      <alignment horizontal="right" vertical="top" wrapText="1"/>
    </xf>
    <xf numFmtId="0" fontId="21" fillId="6" borderId="110" xfId="3" applyFont="1" applyFill="1" applyBorder="1" applyAlignment="1">
      <alignment horizontal="left" vertical="top" wrapText="1"/>
    </xf>
    <xf numFmtId="0" fontId="16" fillId="3" borderId="96" xfId="1" applyNumberFormat="1" applyFont="1" applyFill="1" applyBorder="1" applyAlignment="1" applyProtection="1">
      <alignment horizontal="right" vertical="top" wrapText="1"/>
    </xf>
    <xf numFmtId="0" fontId="16" fillId="5" borderId="95" xfId="3" applyFont="1" applyFill="1" applyBorder="1" applyAlignment="1">
      <alignment horizontal="right" vertical="top" wrapText="1"/>
    </xf>
    <xf numFmtId="0" fontId="16" fillId="5" borderId="114" xfId="3" applyFont="1" applyFill="1" applyBorder="1" applyAlignment="1">
      <alignment horizontal="right" vertical="top" wrapText="1"/>
    </xf>
    <xf numFmtId="0" fontId="16" fillId="5" borderId="22" xfId="3" applyFont="1" applyFill="1" applyBorder="1" applyAlignment="1">
      <alignment horizontal="right" vertical="top" wrapText="1"/>
    </xf>
    <xf numFmtId="0" fontId="16" fillId="3" borderId="114" xfId="3" applyFont="1" applyFill="1" applyBorder="1" applyAlignment="1">
      <alignment horizontal="right" vertical="top" wrapText="1"/>
    </xf>
    <xf numFmtId="0" fontId="16" fillId="3" borderId="22" xfId="3" applyFont="1" applyFill="1" applyBorder="1" applyAlignment="1">
      <alignment horizontal="right" vertical="top" wrapText="1"/>
    </xf>
    <xf numFmtId="0" fontId="19" fillId="8" borderId="43" xfId="3" applyFont="1" applyFill="1" applyBorder="1" applyAlignment="1">
      <alignment horizontal="left" vertical="top" wrapText="1"/>
    </xf>
    <xf numFmtId="0" fontId="19" fillId="8" borderId="15" xfId="3" applyFont="1" applyFill="1" applyBorder="1" applyAlignment="1">
      <alignment horizontal="left" vertical="top" wrapText="1"/>
    </xf>
    <xf numFmtId="0" fontId="14" fillId="8" borderId="15" xfId="3" applyFont="1" applyFill="1" applyBorder="1" applyAlignment="1">
      <alignment horizontal="left" vertical="top" wrapText="1"/>
    </xf>
    <xf numFmtId="0" fontId="19" fillId="5" borderId="43" xfId="3" applyFont="1" applyFill="1" applyBorder="1" applyAlignment="1">
      <alignment vertical="center" wrapText="1"/>
    </xf>
    <xf numFmtId="0" fontId="19" fillId="6" borderId="4" xfId="1" applyNumberFormat="1" applyFont="1" applyFill="1" applyBorder="1" applyAlignment="1" applyProtection="1">
      <alignment horizontal="left" vertical="top" wrapText="1"/>
    </xf>
    <xf numFmtId="0" fontId="27" fillId="3" borderId="116" xfId="3" applyFont="1" applyFill="1" applyBorder="1" applyAlignment="1">
      <alignment horizontal="center" vertical="center"/>
    </xf>
    <xf numFmtId="0" fontId="27" fillId="3" borderId="115" xfId="3" applyFont="1" applyFill="1" applyBorder="1" applyAlignment="1">
      <alignment horizontal="center" vertical="center"/>
    </xf>
    <xf numFmtId="0" fontId="27" fillId="3" borderId="117" xfId="3" applyFont="1" applyFill="1" applyBorder="1" applyAlignment="1">
      <alignment horizontal="center" vertical="center"/>
    </xf>
    <xf numFmtId="0" fontId="27" fillId="3" borderId="118" xfId="3" applyFont="1" applyFill="1" applyBorder="1" applyAlignment="1">
      <alignment horizontal="center" vertical="center"/>
    </xf>
    <xf numFmtId="0" fontId="8" fillId="4" borderId="25" xfId="3" applyFont="1" applyFill="1" applyBorder="1" applyAlignment="1">
      <alignment vertical="center" wrapText="1"/>
    </xf>
    <xf numFmtId="0" fontId="14" fillId="3" borderId="74" xfId="3" applyFont="1" applyFill="1" applyBorder="1" applyAlignment="1">
      <alignment horizontal="center" vertical="center" wrapText="1"/>
    </xf>
    <xf numFmtId="0" fontId="10" fillId="3" borderId="74" xfId="3" applyFont="1" applyFill="1" applyBorder="1" applyAlignment="1">
      <alignment horizontal="center" vertical="center"/>
    </xf>
    <xf numFmtId="0" fontId="14" fillId="5" borderId="74" xfId="3" applyFont="1" applyFill="1" applyBorder="1" applyAlignment="1">
      <alignment horizontal="center" vertical="center" wrapText="1"/>
    </xf>
    <xf numFmtId="0" fontId="14" fillId="0" borderId="74" xfId="3" applyFont="1" applyFill="1" applyBorder="1" applyAlignment="1">
      <alignment horizontal="center" vertical="center" wrapText="1"/>
    </xf>
    <xf numFmtId="0" fontId="10" fillId="3" borderId="74" xfId="3" applyFont="1" applyFill="1" applyBorder="1" applyAlignment="1">
      <alignment horizontal="center"/>
    </xf>
    <xf numFmtId="0" fontId="31" fillId="3" borderId="119" xfId="3" applyFont="1" applyFill="1" applyBorder="1" applyAlignment="1">
      <alignment horizontal="center" vertical="center" wrapText="1"/>
    </xf>
    <xf numFmtId="0" fontId="27" fillId="3" borderId="28" xfId="3" applyNumberFormat="1" applyFont="1" applyFill="1" applyBorder="1" applyAlignment="1">
      <alignment horizontal="center" vertical="center"/>
    </xf>
    <xf numFmtId="0" fontId="27" fillId="3" borderId="7" xfId="3" applyNumberFormat="1" applyFont="1" applyFill="1" applyBorder="1" applyAlignment="1">
      <alignment horizontal="center" vertical="center"/>
    </xf>
    <xf numFmtId="0" fontId="27" fillId="3" borderId="34" xfId="3" applyNumberFormat="1" applyFont="1" applyFill="1" applyBorder="1" applyAlignment="1">
      <alignment horizontal="center" vertical="center"/>
    </xf>
    <xf numFmtId="0" fontId="27" fillId="3" borderId="120" xfId="3" applyNumberFormat="1" applyFont="1" applyFill="1" applyBorder="1" applyAlignment="1">
      <alignment horizontal="center" vertical="center"/>
    </xf>
    <xf numFmtId="0" fontId="27" fillId="3" borderId="121" xfId="3" applyNumberFormat="1" applyFont="1" applyFill="1" applyBorder="1" applyAlignment="1">
      <alignment horizontal="center" vertical="center"/>
    </xf>
    <xf numFmtId="0" fontId="27" fillId="3" borderId="122" xfId="3" applyNumberFormat="1" applyFont="1" applyFill="1" applyBorder="1" applyAlignment="1">
      <alignment horizontal="center" vertical="center"/>
    </xf>
    <xf numFmtId="0" fontId="27" fillId="3" borderId="123" xfId="3" applyNumberFormat="1" applyFont="1" applyFill="1" applyBorder="1" applyAlignment="1">
      <alignment horizontal="center" vertical="center"/>
    </xf>
    <xf numFmtId="0" fontId="27" fillId="3" borderId="4" xfId="3" applyNumberFormat="1" applyFont="1" applyFill="1" applyBorder="1" applyAlignment="1">
      <alignment horizontal="center" vertical="center"/>
    </xf>
    <xf numFmtId="0" fontId="27" fillId="3" borderId="124" xfId="3" applyNumberFormat="1" applyFont="1" applyFill="1" applyBorder="1" applyAlignment="1">
      <alignment horizontal="center" vertical="center"/>
    </xf>
    <xf numFmtId="0" fontId="10" fillId="3" borderId="125" xfId="3" applyNumberFormat="1" applyFont="1" applyFill="1" applyBorder="1" applyAlignment="1">
      <alignment horizontal="center" vertical="center"/>
    </xf>
    <xf numFmtId="0" fontId="24" fillId="3" borderId="74" xfId="3" applyFont="1" applyFill="1" applyBorder="1" applyAlignment="1">
      <alignment horizontal="center" vertical="center" wrapText="1"/>
    </xf>
    <xf numFmtId="0" fontId="28" fillId="3" borderId="48" xfId="3" applyFont="1" applyFill="1" applyBorder="1" applyAlignment="1">
      <alignment horizontal="center" vertical="center"/>
    </xf>
    <xf numFmtId="0" fontId="28" fillId="3" borderId="49" xfId="3" applyFont="1" applyFill="1" applyBorder="1" applyAlignment="1">
      <alignment horizontal="center" vertical="center"/>
    </xf>
    <xf numFmtId="0" fontId="28" fillId="3" borderId="50" xfId="3" applyFont="1" applyFill="1" applyBorder="1" applyAlignment="1">
      <alignment horizontal="center" vertical="center"/>
    </xf>
    <xf numFmtId="0" fontId="29" fillId="5" borderId="44" xfId="3" applyFont="1" applyFill="1" applyBorder="1" applyAlignment="1">
      <alignment horizontal="center" vertical="center" wrapText="1"/>
    </xf>
    <xf numFmtId="0" fontId="29" fillId="5" borderId="45" xfId="3" applyFont="1" applyFill="1" applyBorder="1" applyAlignment="1">
      <alignment horizontal="center" vertical="center" wrapText="1"/>
    </xf>
    <xf numFmtId="0" fontId="29" fillId="5" borderId="21" xfId="3" applyFont="1" applyFill="1" applyBorder="1" applyAlignment="1">
      <alignment horizontal="center" vertical="center" wrapText="1"/>
    </xf>
    <xf numFmtId="0" fontId="29" fillId="5" borderId="47" xfId="3" applyFont="1" applyFill="1" applyBorder="1" applyAlignment="1">
      <alignment horizontal="center" vertical="center" wrapText="1"/>
    </xf>
    <xf numFmtId="0" fontId="32" fillId="0" borderId="74" xfId="3" applyFont="1" applyFill="1" applyBorder="1" applyAlignment="1">
      <alignment horizontal="center" vertical="center"/>
    </xf>
    <xf numFmtId="0" fontId="8" fillId="4" borderId="26" xfId="3" applyFont="1" applyFill="1" applyBorder="1" applyAlignment="1">
      <alignment vertical="center" wrapText="1"/>
    </xf>
    <xf numFmtId="0" fontId="14" fillId="10" borderId="7" xfId="3" applyFont="1" applyFill="1" applyBorder="1" applyAlignment="1">
      <alignment horizontal="left" vertical="top" wrapText="1"/>
    </xf>
    <xf numFmtId="0" fontId="37" fillId="5" borderId="46" xfId="3" applyFont="1" applyFill="1" applyBorder="1" applyAlignment="1">
      <alignment horizontal="center" vertical="center" wrapText="1"/>
    </xf>
    <xf numFmtId="0" fontId="19" fillId="8" borderId="110" xfId="3" applyFont="1" applyFill="1" applyBorder="1" applyAlignment="1">
      <alignment horizontal="left" vertical="top" wrapText="1"/>
    </xf>
    <xf numFmtId="0" fontId="35" fillId="8" borderId="10" xfId="3" applyFont="1" applyFill="1" applyBorder="1" applyAlignment="1">
      <alignment horizontal="center" vertical="center"/>
    </xf>
    <xf numFmtId="0" fontId="37" fillId="8" borderId="10" xfId="3" applyFont="1" applyFill="1" applyBorder="1" applyAlignment="1">
      <alignment horizontal="center" vertical="center"/>
    </xf>
    <xf numFmtId="0" fontId="35" fillId="8" borderId="0" xfId="3" applyFont="1" applyFill="1" applyBorder="1" applyAlignment="1">
      <alignment horizontal="center" vertical="center"/>
    </xf>
    <xf numFmtId="0" fontId="19" fillId="11" borderId="43" xfId="3" applyFont="1" applyFill="1" applyBorder="1" applyAlignment="1">
      <alignment horizontal="left" vertical="top" wrapText="1"/>
    </xf>
    <xf numFmtId="164" fontId="41" fillId="3" borderId="9" xfId="3" applyNumberFormat="1" applyFont="1" applyFill="1" applyBorder="1" applyAlignment="1">
      <alignment horizontal="center" vertical="center"/>
    </xf>
    <xf numFmtId="0" fontId="19" fillId="6" borderId="4" xfId="3" applyFont="1" applyFill="1" applyBorder="1" applyAlignment="1">
      <alignment horizontal="left" vertical="top"/>
    </xf>
    <xf numFmtId="164" fontId="41" fillId="3" borderId="59" xfId="3" applyNumberFormat="1" applyFont="1" applyFill="1" applyBorder="1" applyAlignment="1">
      <alignment horizontal="center" vertical="center"/>
    </xf>
    <xf numFmtId="164" fontId="41" fillId="3" borderId="58" xfId="3" applyNumberFormat="1" applyFont="1" applyFill="1" applyBorder="1" applyAlignment="1">
      <alignment horizontal="center" vertical="center"/>
    </xf>
    <xf numFmtId="164" fontId="41" fillId="3" borderId="62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left" vertical="center" wrapText="1"/>
    </xf>
    <xf numFmtId="0" fontId="6" fillId="3" borderId="75" xfId="3" applyFont="1" applyFill="1" applyBorder="1" applyAlignment="1" applyProtection="1">
      <alignment horizontal="left" vertical="center" wrapText="1"/>
    </xf>
    <xf numFmtId="0" fontId="6" fillId="3" borderId="76" xfId="3" applyFont="1" applyFill="1" applyBorder="1" applyAlignment="1" applyProtection="1">
      <alignment horizontal="left" vertical="center" wrapText="1"/>
    </xf>
    <xf numFmtId="0" fontId="6" fillId="3" borderId="79" xfId="3" applyFont="1" applyFill="1" applyBorder="1" applyAlignment="1" applyProtection="1">
      <alignment horizontal="left" vertical="center" wrapText="1"/>
    </xf>
    <xf numFmtId="0" fontId="6" fillId="3" borderId="12" xfId="3" applyFont="1" applyFill="1" applyBorder="1" applyAlignment="1" applyProtection="1">
      <alignment horizontal="left" vertical="center" wrapText="1"/>
    </xf>
    <xf numFmtId="0" fontId="6" fillId="3" borderId="1" xfId="3" applyFont="1" applyFill="1" applyBorder="1" applyAlignment="1" applyProtection="1">
      <alignment horizontal="left" vertical="center" wrapText="1"/>
    </xf>
    <xf numFmtId="166" fontId="16" fillId="8" borderId="0" xfId="0" applyNumberFormat="1" applyFont="1" applyFill="1" applyBorder="1" applyAlignment="1" applyProtection="1">
      <alignment horizontal="center"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166" fontId="16" fillId="8" borderId="83" xfId="0" applyNumberFormat="1" applyFont="1" applyFill="1" applyBorder="1" applyAlignment="1" applyProtection="1">
      <alignment horizontal="center" vertical="center" wrapText="1"/>
    </xf>
    <xf numFmtId="166" fontId="16" fillId="8" borderId="84" xfId="0" applyNumberFormat="1" applyFont="1" applyFill="1" applyBorder="1" applyAlignment="1" applyProtection="1">
      <alignment horizontal="center" vertical="center" wrapText="1"/>
    </xf>
    <xf numFmtId="166" fontId="16" fillId="8" borderId="85" xfId="0" applyNumberFormat="1" applyFont="1" applyFill="1" applyBorder="1" applyAlignment="1" applyProtection="1">
      <alignment horizontal="center" vertical="center" wrapText="1"/>
    </xf>
    <xf numFmtId="0" fontId="16" fillId="8" borderId="86" xfId="0" applyFont="1" applyFill="1" applyBorder="1" applyAlignment="1" applyProtection="1">
      <alignment horizontal="left" vertical="center" wrapText="1"/>
    </xf>
    <xf numFmtId="0" fontId="16" fillId="8" borderId="13" xfId="0" applyFont="1" applyFill="1" applyBorder="1" applyAlignment="1" applyProtection="1">
      <alignment horizontal="left" vertical="center" wrapText="1"/>
    </xf>
    <xf numFmtId="0" fontId="16" fillId="8" borderId="87" xfId="0" applyFont="1" applyFill="1" applyBorder="1" applyAlignment="1" applyProtection="1">
      <alignment horizontal="left" vertical="center" wrapText="1"/>
    </xf>
    <xf numFmtId="0" fontId="31" fillId="3" borderId="81" xfId="3" applyFont="1" applyFill="1" applyBorder="1" applyAlignment="1" applyProtection="1">
      <alignment horizontal="center" vertical="center" wrapText="1"/>
    </xf>
    <xf numFmtId="0" fontId="31" fillId="3" borderId="82" xfId="3" applyFont="1" applyFill="1" applyBorder="1" applyAlignment="1" applyProtection="1">
      <alignment horizontal="center" vertical="center" wrapText="1"/>
    </xf>
    <xf numFmtId="0" fontId="16" fillId="8" borderId="88" xfId="0" applyFont="1" applyFill="1" applyBorder="1" applyAlignment="1" applyProtection="1">
      <alignment horizontal="left" vertical="center" wrapText="1"/>
    </xf>
    <xf numFmtId="0" fontId="16" fillId="8" borderId="89" xfId="0" applyFont="1" applyFill="1" applyBorder="1" applyAlignment="1" applyProtection="1">
      <alignment horizontal="left" vertical="center" wrapText="1"/>
    </xf>
    <xf numFmtId="0" fontId="16" fillId="8" borderId="90" xfId="0" applyFont="1" applyFill="1" applyBorder="1" applyAlignment="1" applyProtection="1">
      <alignment horizontal="left" vertical="center" wrapText="1"/>
    </xf>
    <xf numFmtId="0" fontId="6" fillId="3" borderId="107" xfId="3" applyFont="1" applyFill="1" applyBorder="1" applyAlignment="1" applyProtection="1">
      <alignment horizontal="left" vertical="center" wrapText="1"/>
    </xf>
    <xf numFmtId="0" fontId="6" fillId="3" borderId="108" xfId="3" applyFont="1" applyFill="1" applyBorder="1" applyAlignment="1" applyProtection="1">
      <alignment horizontal="left" vertical="center" wrapText="1"/>
    </xf>
    <xf numFmtId="0" fontId="6" fillId="3" borderId="109" xfId="3" applyFont="1" applyFill="1" applyBorder="1" applyAlignment="1" applyProtection="1">
      <alignment horizontal="left" vertical="center" wrapText="1"/>
    </xf>
    <xf numFmtId="0" fontId="6" fillId="3" borderId="80" xfId="3" applyFont="1" applyFill="1" applyBorder="1" applyAlignment="1" applyProtection="1">
      <alignment horizontal="left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33" fillId="3" borderId="64" xfId="3" applyFont="1" applyFill="1" applyBorder="1" applyAlignment="1">
      <alignment horizontal="center" vertical="center" wrapText="1"/>
    </xf>
    <xf numFmtId="0" fontId="33" fillId="3" borderId="65" xfId="3" applyFont="1" applyFill="1" applyBorder="1" applyAlignment="1">
      <alignment horizontal="center" vertical="center" wrapText="1"/>
    </xf>
    <xf numFmtId="0" fontId="40" fillId="3" borderId="25" xfId="3" applyFont="1" applyFill="1" applyBorder="1" applyAlignment="1" applyProtection="1">
      <alignment horizontal="center" vertical="center" wrapText="1"/>
    </xf>
  </cellXfs>
  <cellStyles count="5">
    <cellStyle name="Excel Built-in 20% - Accent1" xfId="1"/>
    <cellStyle name="Excel Built-in Hyperlink" xfId="2"/>
    <cellStyle name="Excel Built-in Normal" xfId="3"/>
    <cellStyle name="Гиперссылка" xfId="4" builtinId="8"/>
    <cellStyle name="Обычный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180975</xdr:rowOff>
    </xdr:from>
    <xdr:to>
      <xdr:col>5</xdr:col>
      <xdr:colOff>123825</xdr:colOff>
      <xdr:row>6</xdr:row>
      <xdr:rowOff>19050</xdr:rowOff>
    </xdr:to>
    <xdr:pic>
      <xdr:nvPicPr>
        <xdr:cNvPr id="4" name="Рисунок 3" descr="https://powerproshow.ru/assets/easyimage/c/c6cda6f24406f622a2bad1c4fac7631d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0" b="28000"/>
        <a:stretch/>
      </xdr:blipFill>
      <xdr:spPr bwMode="auto">
        <a:xfrm>
          <a:off x="200025" y="180975"/>
          <a:ext cx="37719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rdjemiusze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zoomScaleNormal="100" workbookViewId="0">
      <selection activeCell="C7" sqref="C7"/>
    </sheetView>
  </sheetViews>
  <sheetFormatPr defaultRowHeight="19.5" customHeight="1" x14ac:dyDescent="0.25"/>
  <cols>
    <col min="1" max="1" width="2.5703125" style="1" customWidth="1"/>
    <col min="2" max="2" width="4" style="33" customWidth="1"/>
    <col min="3" max="3" width="35.140625" style="33" customWidth="1"/>
    <col min="4" max="4" width="8" style="1" customWidth="1"/>
    <col min="5" max="5" width="8" style="144" customWidth="1"/>
    <col min="6" max="6" width="11.85546875" style="29" customWidth="1"/>
    <col min="7" max="7" width="15.42578125" style="135" customWidth="1"/>
    <col min="8" max="8" width="12.42578125" style="2" customWidth="1"/>
    <col min="9" max="9" width="7.5703125" style="2" customWidth="1"/>
    <col min="10" max="10" width="6.7109375" style="2" customWidth="1"/>
    <col min="11" max="12" width="9.5703125" style="2" customWidth="1"/>
    <col min="13" max="13" width="8.42578125" style="2" customWidth="1"/>
    <col min="14" max="15" width="9.28515625" style="2" customWidth="1"/>
    <col min="16" max="16" width="14.140625" style="121" customWidth="1"/>
    <col min="17" max="17" width="5" style="161" customWidth="1"/>
    <col min="18" max="18" width="11" style="2" customWidth="1"/>
    <col min="19" max="19" width="12.85546875" style="2" customWidth="1"/>
    <col min="20" max="20" width="13.140625" style="2" customWidth="1"/>
    <col min="21" max="21" width="11.28515625" style="3" customWidth="1"/>
    <col min="22" max="16384" width="9.140625" style="1"/>
  </cols>
  <sheetData>
    <row r="1" spans="2:21" ht="19.5" customHeight="1" thickBot="1" x14ac:dyDescent="0.3">
      <c r="B1" s="32"/>
      <c r="C1" s="39"/>
      <c r="D1" s="4"/>
      <c r="E1" s="23"/>
      <c r="F1" s="23"/>
      <c r="G1" s="123"/>
      <c r="H1" s="11"/>
      <c r="I1" s="11"/>
      <c r="J1" s="11"/>
      <c r="K1" s="11"/>
      <c r="L1" s="11"/>
      <c r="M1" s="233"/>
      <c r="N1" s="233"/>
      <c r="O1" s="233"/>
      <c r="P1" s="233"/>
      <c r="Q1" s="233"/>
      <c r="R1" s="233"/>
      <c r="S1" s="233"/>
      <c r="T1" s="77"/>
    </row>
    <row r="2" spans="2:21" ht="15.75" customHeight="1" x14ac:dyDescent="0.25">
      <c r="E2" s="23"/>
      <c r="F2" s="23"/>
      <c r="G2" s="234" t="s">
        <v>0</v>
      </c>
      <c r="H2" s="235"/>
      <c r="I2" s="78"/>
      <c r="J2" s="78"/>
      <c r="K2" s="78"/>
      <c r="L2" s="79"/>
      <c r="M2" s="241"/>
      <c r="N2" s="242"/>
      <c r="O2" s="242"/>
      <c r="P2" s="242"/>
      <c r="Q2" s="243"/>
      <c r="R2" s="239"/>
      <c r="S2" s="239"/>
      <c r="T2" s="239"/>
      <c r="U2" s="239"/>
    </row>
    <row r="3" spans="2:21" ht="15.75" customHeight="1" x14ac:dyDescent="0.25">
      <c r="E3" s="23"/>
      <c r="F3" s="23"/>
      <c r="G3" s="236" t="s">
        <v>1</v>
      </c>
      <c r="H3" s="237"/>
      <c r="I3" s="17"/>
      <c r="J3" s="17"/>
      <c r="K3" s="17"/>
      <c r="L3" s="80"/>
      <c r="M3" s="244"/>
      <c r="N3" s="245"/>
      <c r="O3" s="245"/>
      <c r="P3" s="245"/>
      <c r="Q3" s="246"/>
      <c r="R3" s="240"/>
      <c r="S3" s="240"/>
      <c r="T3" s="240"/>
      <c r="U3" s="240"/>
    </row>
    <row r="4" spans="2:21" ht="15.75" customHeight="1" x14ac:dyDescent="0.25">
      <c r="E4" s="23"/>
      <c r="F4" s="23"/>
      <c r="G4" s="236" t="s">
        <v>2</v>
      </c>
      <c r="H4" s="238"/>
      <c r="I4" s="17"/>
      <c r="J4" s="17"/>
      <c r="K4" s="17"/>
      <c r="L4" s="80"/>
      <c r="M4" s="244"/>
      <c r="N4" s="245"/>
      <c r="O4" s="245"/>
      <c r="P4" s="245"/>
      <c r="Q4" s="246"/>
      <c r="R4" s="240"/>
      <c r="S4" s="240"/>
      <c r="T4" s="240"/>
      <c r="U4" s="240"/>
    </row>
    <row r="5" spans="2:21" ht="15.75" customHeight="1" x14ac:dyDescent="0.25">
      <c r="E5" s="23"/>
      <c r="F5" s="23"/>
      <c r="G5" s="236" t="s">
        <v>3</v>
      </c>
      <c r="H5" s="238"/>
      <c r="I5" s="17"/>
      <c r="J5" s="17"/>
      <c r="K5" s="17"/>
      <c r="L5" s="80"/>
      <c r="M5" s="244"/>
      <c r="N5" s="245"/>
      <c r="O5" s="245"/>
      <c r="P5" s="245"/>
      <c r="Q5" s="246"/>
      <c r="R5" s="240"/>
      <c r="S5" s="240"/>
      <c r="T5" s="240"/>
      <c r="U5" s="240"/>
    </row>
    <row r="6" spans="2:21" ht="42.75" customHeight="1" x14ac:dyDescent="0.25">
      <c r="C6" s="40"/>
      <c r="D6" s="6"/>
      <c r="E6" s="140"/>
      <c r="F6" s="103"/>
      <c r="G6" s="247" t="s">
        <v>4</v>
      </c>
      <c r="H6" s="237" t="s">
        <v>90</v>
      </c>
      <c r="I6" s="238"/>
      <c r="J6" s="238"/>
      <c r="K6" s="238"/>
      <c r="L6" s="255"/>
      <c r="M6" s="244"/>
      <c r="N6" s="245"/>
      <c r="O6" s="245"/>
      <c r="P6" s="245"/>
      <c r="Q6" s="246"/>
      <c r="R6" s="240"/>
      <c r="S6" s="240"/>
      <c r="T6" s="240"/>
      <c r="U6" s="240"/>
    </row>
    <row r="7" spans="2:21" ht="15.75" customHeight="1" thickBot="1" x14ac:dyDescent="0.3">
      <c r="C7" s="139" t="s">
        <v>5</v>
      </c>
      <c r="D7" s="13"/>
      <c r="E7" s="23"/>
      <c r="F7" s="23"/>
      <c r="G7" s="248"/>
      <c r="H7" s="252" t="s">
        <v>6</v>
      </c>
      <c r="I7" s="253"/>
      <c r="J7" s="253"/>
      <c r="K7" s="253"/>
      <c r="L7" s="254"/>
      <c r="M7" s="249"/>
      <c r="N7" s="250"/>
      <c r="O7" s="250"/>
      <c r="P7" s="250"/>
      <c r="Q7" s="251"/>
      <c r="R7" s="240"/>
      <c r="S7" s="240"/>
      <c r="T7" s="240"/>
      <c r="U7" s="240"/>
    </row>
    <row r="8" spans="2:21" ht="15.75" customHeight="1" thickBot="1" x14ac:dyDescent="0.3">
      <c r="C8" s="41" t="s">
        <v>65</v>
      </c>
      <c r="D8" s="14"/>
      <c r="E8" s="23"/>
      <c r="F8" s="23"/>
      <c r="G8" s="123"/>
      <c r="H8" s="11"/>
      <c r="I8" s="11"/>
      <c r="J8" s="11"/>
      <c r="K8" s="11"/>
      <c r="L8" s="11"/>
      <c r="M8" s="260"/>
      <c r="N8" s="260"/>
      <c r="O8" s="260"/>
      <c r="P8" s="260"/>
      <c r="Q8" s="260"/>
      <c r="R8" s="5"/>
      <c r="S8" s="7"/>
      <c r="T8" s="7"/>
    </row>
    <row r="9" spans="2:21" ht="37.5" customHeight="1" thickBot="1" x14ac:dyDescent="0.3">
      <c r="B9" s="258" t="s">
        <v>7</v>
      </c>
      <c r="C9" s="259"/>
      <c r="D9" s="100" t="s">
        <v>81</v>
      </c>
      <c r="E9" s="66" t="s">
        <v>87</v>
      </c>
      <c r="F9" s="101" t="s">
        <v>91</v>
      </c>
      <c r="G9" s="102" t="s">
        <v>100</v>
      </c>
      <c r="H9" s="152" t="s">
        <v>92</v>
      </c>
      <c r="I9" s="211" t="s">
        <v>10</v>
      </c>
      <c r="J9" s="200" t="s">
        <v>13</v>
      </c>
      <c r="K9" s="105" t="s">
        <v>89</v>
      </c>
      <c r="L9" s="104" t="s">
        <v>12</v>
      </c>
      <c r="M9" s="106" t="s">
        <v>85</v>
      </c>
      <c r="N9" s="107" t="s">
        <v>8</v>
      </c>
      <c r="O9" s="108" t="s">
        <v>9</v>
      </c>
      <c r="P9" s="106" t="s">
        <v>88</v>
      </c>
      <c r="Q9" s="195" t="s">
        <v>11</v>
      </c>
    </row>
    <row r="10" spans="2:21" ht="37.5" customHeight="1" thickBot="1" x14ac:dyDescent="0.3">
      <c r="B10" s="256" t="s">
        <v>116</v>
      </c>
      <c r="C10" s="257"/>
      <c r="D10" s="257"/>
      <c r="E10" s="257"/>
      <c r="F10" s="257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220"/>
    </row>
    <row r="11" spans="2:21" ht="16.5" customHeight="1" thickBot="1" x14ac:dyDescent="0.3">
      <c r="B11" s="175">
        <v>1</v>
      </c>
      <c r="C11" s="34" t="s">
        <v>110</v>
      </c>
      <c r="D11" s="18" t="s">
        <v>82</v>
      </c>
      <c r="E11" s="141" t="s">
        <v>115</v>
      </c>
      <c r="F11" s="48">
        <v>58</v>
      </c>
      <c r="G11" s="124"/>
      <c r="H11" s="149">
        <f t="shared" ref="H11:H13" si="0">M11*G11*F11</f>
        <v>0</v>
      </c>
      <c r="I11" s="212">
        <f t="shared" ref="I11:I13" si="1">G11*M11</f>
        <v>0</v>
      </c>
      <c r="J11" s="201">
        <f t="shared" ref="J11:J13" si="2">N11*G11+N11*Q11</f>
        <v>0</v>
      </c>
      <c r="K11" s="190">
        <f>G11*0.0065+Q11*0.0065</f>
        <v>0</v>
      </c>
      <c r="L11" s="67">
        <f t="shared" ref="L11:L13" si="3">G11/O11</f>
        <v>0</v>
      </c>
      <c r="M11" s="84">
        <v>8</v>
      </c>
      <c r="N11" s="64">
        <v>3.8</v>
      </c>
      <c r="O11" s="92">
        <v>168</v>
      </c>
      <c r="P11" s="109" t="s">
        <v>112</v>
      </c>
      <c r="Q11" s="196"/>
    </row>
    <row r="12" spans="2:21" ht="16.5" customHeight="1" thickBot="1" x14ac:dyDescent="0.3">
      <c r="B12" s="176">
        <v>2</v>
      </c>
      <c r="C12" s="16" t="s">
        <v>24</v>
      </c>
      <c r="D12" s="19" t="s">
        <v>82</v>
      </c>
      <c r="E12" s="24" t="s">
        <v>115</v>
      </c>
      <c r="F12" s="48">
        <v>58</v>
      </c>
      <c r="G12" s="125"/>
      <c r="H12" s="150">
        <f t="shared" si="0"/>
        <v>0</v>
      </c>
      <c r="I12" s="213">
        <f t="shared" si="1"/>
        <v>0</v>
      </c>
      <c r="J12" s="202">
        <f t="shared" si="2"/>
        <v>0</v>
      </c>
      <c r="K12" s="192">
        <f t="shared" ref="K12:K13" si="4">G12*0.0065+Q12*0.0065</f>
        <v>0</v>
      </c>
      <c r="L12" s="68">
        <f t="shared" si="3"/>
        <v>0</v>
      </c>
      <c r="M12" s="86">
        <v>8</v>
      </c>
      <c r="N12" s="53">
        <v>3.8</v>
      </c>
      <c r="O12" s="54">
        <v>168</v>
      </c>
      <c r="P12" s="110" t="s">
        <v>113</v>
      </c>
      <c r="Q12" s="196"/>
    </row>
    <row r="13" spans="2:21" ht="16.5" customHeight="1" thickBot="1" x14ac:dyDescent="0.3">
      <c r="B13" s="170">
        <v>3</v>
      </c>
      <c r="C13" s="16" t="s">
        <v>111</v>
      </c>
      <c r="D13" s="19" t="s">
        <v>82</v>
      </c>
      <c r="E13" s="24" t="s">
        <v>115</v>
      </c>
      <c r="F13" s="48">
        <v>58</v>
      </c>
      <c r="G13" s="126"/>
      <c r="H13" s="150">
        <f t="shared" si="0"/>
        <v>0</v>
      </c>
      <c r="I13" s="214">
        <f t="shared" si="1"/>
        <v>0</v>
      </c>
      <c r="J13" s="202">
        <f t="shared" si="2"/>
        <v>0</v>
      </c>
      <c r="K13" s="191">
        <f t="shared" si="4"/>
        <v>0</v>
      </c>
      <c r="L13" s="68">
        <f t="shared" si="3"/>
        <v>0</v>
      </c>
      <c r="M13" s="86">
        <v>8</v>
      </c>
      <c r="N13" s="53">
        <v>3.8</v>
      </c>
      <c r="O13" s="54">
        <v>168</v>
      </c>
      <c r="P13" s="110" t="s">
        <v>114</v>
      </c>
      <c r="Q13" s="197"/>
    </row>
    <row r="14" spans="2:21" ht="35.1" customHeight="1" thickBot="1" x14ac:dyDescent="0.3">
      <c r="B14" s="256" t="s">
        <v>117</v>
      </c>
      <c r="C14" s="257"/>
      <c r="D14" s="257"/>
      <c r="E14" s="257"/>
      <c r="F14" s="257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220"/>
    </row>
    <row r="15" spans="2:21" ht="16.5" customHeight="1" thickBot="1" x14ac:dyDescent="0.3">
      <c r="B15" s="175">
        <v>4</v>
      </c>
      <c r="C15" s="34" t="s">
        <v>126</v>
      </c>
      <c r="D15" s="18" t="s">
        <v>82</v>
      </c>
      <c r="E15" s="141" t="s">
        <v>84</v>
      </c>
      <c r="F15" s="228">
        <v>114</v>
      </c>
      <c r="G15" s="124"/>
      <c r="H15" s="149">
        <f t="shared" ref="H15:H33" si="5">M15*G15*F15</f>
        <v>0</v>
      </c>
      <c r="I15" s="212">
        <f t="shared" ref="I15:I33" si="6">G15*M15</f>
        <v>0</v>
      </c>
      <c r="J15" s="201">
        <f t="shared" ref="J15:J33" si="7">N15*G15+N15*Q15</f>
        <v>0</v>
      </c>
      <c r="K15" s="190">
        <f>G15*0.0065+Q15*0.0065</f>
        <v>0</v>
      </c>
      <c r="L15" s="67">
        <f t="shared" ref="L15:L33" si="8">G15/O15</f>
        <v>0</v>
      </c>
      <c r="M15" s="84">
        <v>8</v>
      </c>
      <c r="N15" s="64">
        <v>3.8</v>
      </c>
      <c r="O15" s="92">
        <v>168</v>
      </c>
      <c r="P15" s="109" t="s">
        <v>14</v>
      </c>
      <c r="Q15" s="196"/>
    </row>
    <row r="16" spans="2:21" ht="16.5" customHeight="1" thickBot="1" x14ac:dyDescent="0.3">
      <c r="B16" s="169">
        <v>5</v>
      </c>
      <c r="C16" s="16" t="s">
        <v>125</v>
      </c>
      <c r="D16" s="19" t="s">
        <v>82</v>
      </c>
      <c r="E16" s="24" t="s">
        <v>84</v>
      </c>
      <c r="F16" s="228">
        <v>114</v>
      </c>
      <c r="G16" s="125"/>
      <c r="H16" s="150">
        <f t="shared" si="5"/>
        <v>0</v>
      </c>
      <c r="I16" s="213">
        <f t="shared" si="6"/>
        <v>0</v>
      </c>
      <c r="J16" s="202">
        <f t="shared" si="7"/>
        <v>0</v>
      </c>
      <c r="K16" s="193">
        <f t="shared" ref="K16:K33" si="9">G16*0.0065+Q16*0.0065</f>
        <v>0</v>
      </c>
      <c r="L16" s="68">
        <f t="shared" si="8"/>
        <v>0</v>
      </c>
      <c r="M16" s="86">
        <v>8</v>
      </c>
      <c r="N16" s="53">
        <v>3.8</v>
      </c>
      <c r="O16" s="54">
        <v>168</v>
      </c>
      <c r="P16" s="110" t="s">
        <v>15</v>
      </c>
      <c r="Q16" s="196"/>
    </row>
    <row r="17" spans="2:17" s="1" customFormat="1" ht="16.5" customHeight="1" thickBot="1" x14ac:dyDescent="0.3">
      <c r="B17" s="176">
        <v>6</v>
      </c>
      <c r="C17" s="16" t="s">
        <v>127</v>
      </c>
      <c r="D17" s="19" t="s">
        <v>82</v>
      </c>
      <c r="E17" s="24" t="s">
        <v>84</v>
      </c>
      <c r="F17" s="228">
        <v>114</v>
      </c>
      <c r="G17" s="126"/>
      <c r="H17" s="150">
        <f t="shared" si="5"/>
        <v>0</v>
      </c>
      <c r="I17" s="213">
        <f t="shared" si="6"/>
        <v>0</v>
      </c>
      <c r="J17" s="202">
        <f t="shared" si="7"/>
        <v>0</v>
      </c>
      <c r="K17" s="143">
        <f t="shared" si="9"/>
        <v>0</v>
      </c>
      <c r="L17" s="68">
        <f t="shared" si="8"/>
        <v>0</v>
      </c>
      <c r="M17" s="86">
        <v>8</v>
      </c>
      <c r="N17" s="53">
        <v>3.8</v>
      </c>
      <c r="O17" s="54">
        <v>168</v>
      </c>
      <c r="P17" s="110" t="s">
        <v>78</v>
      </c>
      <c r="Q17" s="196"/>
    </row>
    <row r="18" spans="2:17" s="1" customFormat="1" ht="30.75" customHeight="1" thickBot="1" x14ac:dyDescent="0.3">
      <c r="B18" s="169">
        <v>7</v>
      </c>
      <c r="C18" s="35" t="s">
        <v>128</v>
      </c>
      <c r="D18" s="19" t="s">
        <v>82</v>
      </c>
      <c r="E18" s="24" t="s">
        <v>84</v>
      </c>
      <c r="F18" s="228">
        <v>114</v>
      </c>
      <c r="G18" s="126"/>
      <c r="H18" s="150">
        <f t="shared" si="5"/>
        <v>0</v>
      </c>
      <c r="I18" s="213">
        <f t="shared" si="6"/>
        <v>0</v>
      </c>
      <c r="J18" s="202">
        <f t="shared" si="7"/>
        <v>0</v>
      </c>
      <c r="K18" s="192">
        <f t="shared" si="9"/>
        <v>0</v>
      </c>
      <c r="L18" s="68">
        <f t="shared" si="8"/>
        <v>0</v>
      </c>
      <c r="M18" s="86">
        <v>8</v>
      </c>
      <c r="N18" s="53">
        <v>3.8</v>
      </c>
      <c r="O18" s="54">
        <v>168</v>
      </c>
      <c r="P18" s="110" t="s">
        <v>16</v>
      </c>
      <c r="Q18" s="196"/>
    </row>
    <row r="19" spans="2:17" s="1" customFormat="1" ht="16.5" customHeight="1" thickBot="1" x14ac:dyDescent="0.3">
      <c r="B19" s="177">
        <v>8</v>
      </c>
      <c r="C19" s="35" t="s">
        <v>129</v>
      </c>
      <c r="D19" s="19" t="s">
        <v>82</v>
      </c>
      <c r="E19" s="24" t="s">
        <v>84</v>
      </c>
      <c r="F19" s="228">
        <v>114</v>
      </c>
      <c r="G19" s="224"/>
      <c r="H19" s="150">
        <f t="shared" si="5"/>
        <v>0</v>
      </c>
      <c r="I19" s="213">
        <f t="shared" si="6"/>
        <v>0</v>
      </c>
      <c r="J19" s="202">
        <f t="shared" si="7"/>
        <v>0</v>
      </c>
      <c r="K19" s="193">
        <f t="shared" si="9"/>
        <v>0</v>
      </c>
      <c r="L19" s="68">
        <f t="shared" si="8"/>
        <v>0</v>
      </c>
      <c r="M19" s="86">
        <v>8</v>
      </c>
      <c r="N19" s="53">
        <v>3.8</v>
      </c>
      <c r="O19" s="54">
        <v>168</v>
      </c>
      <c r="P19" s="110" t="s">
        <v>17</v>
      </c>
      <c r="Q19" s="196"/>
    </row>
    <row r="20" spans="2:17" s="1" customFormat="1" ht="16.5" customHeight="1" thickBot="1" x14ac:dyDescent="0.3">
      <c r="B20" s="177">
        <v>9</v>
      </c>
      <c r="C20" s="35" t="s">
        <v>130</v>
      </c>
      <c r="D20" s="19" t="s">
        <v>82</v>
      </c>
      <c r="E20" s="24" t="s">
        <v>84</v>
      </c>
      <c r="F20" s="228">
        <v>114</v>
      </c>
      <c r="G20" s="225"/>
      <c r="H20" s="150">
        <f t="shared" si="5"/>
        <v>0</v>
      </c>
      <c r="I20" s="213">
        <f t="shared" si="6"/>
        <v>0</v>
      </c>
      <c r="J20" s="202">
        <f t="shared" si="7"/>
        <v>0</v>
      </c>
      <c r="K20" s="143">
        <f t="shared" si="9"/>
        <v>0</v>
      </c>
      <c r="L20" s="68">
        <f t="shared" si="8"/>
        <v>0</v>
      </c>
      <c r="M20" s="86">
        <v>8</v>
      </c>
      <c r="N20" s="53">
        <v>3.8</v>
      </c>
      <c r="O20" s="54">
        <v>168</v>
      </c>
      <c r="P20" s="110" t="s">
        <v>18</v>
      </c>
      <c r="Q20" s="196"/>
    </row>
    <row r="21" spans="2:17" s="1" customFormat="1" ht="16.5" customHeight="1" thickBot="1" x14ac:dyDescent="0.3">
      <c r="B21" s="177">
        <v>10</v>
      </c>
      <c r="C21" s="35" t="s">
        <v>131</v>
      </c>
      <c r="D21" s="19" t="s">
        <v>82</v>
      </c>
      <c r="E21" s="24" t="s">
        <v>84</v>
      </c>
      <c r="F21" s="228">
        <v>114</v>
      </c>
      <c r="G21" s="226"/>
      <c r="H21" s="150">
        <f t="shared" si="5"/>
        <v>0</v>
      </c>
      <c r="I21" s="213">
        <f t="shared" si="6"/>
        <v>0</v>
      </c>
      <c r="J21" s="202">
        <f t="shared" si="7"/>
        <v>0</v>
      </c>
      <c r="K21" s="192">
        <f t="shared" si="9"/>
        <v>0</v>
      </c>
      <c r="L21" s="68">
        <f t="shared" si="8"/>
        <v>0</v>
      </c>
      <c r="M21" s="86">
        <v>8</v>
      </c>
      <c r="N21" s="53">
        <v>3.8</v>
      </c>
      <c r="O21" s="54">
        <v>168</v>
      </c>
      <c r="P21" s="110" t="s">
        <v>19</v>
      </c>
      <c r="Q21" s="196"/>
    </row>
    <row r="22" spans="2:17" s="1" customFormat="1" ht="16.5" customHeight="1" thickBot="1" x14ac:dyDescent="0.3">
      <c r="B22" s="176">
        <v>11</v>
      </c>
      <c r="C22" s="223" t="s">
        <v>132</v>
      </c>
      <c r="D22" s="19" t="s">
        <v>82</v>
      </c>
      <c r="E22" s="24" t="s">
        <v>84</v>
      </c>
      <c r="F22" s="228">
        <v>114</v>
      </c>
      <c r="G22" s="224"/>
      <c r="H22" s="150">
        <f t="shared" si="5"/>
        <v>0</v>
      </c>
      <c r="I22" s="213">
        <f t="shared" si="6"/>
        <v>0</v>
      </c>
      <c r="J22" s="202">
        <f t="shared" si="7"/>
        <v>0</v>
      </c>
      <c r="K22" s="192">
        <f t="shared" si="9"/>
        <v>0</v>
      </c>
      <c r="L22" s="68">
        <f t="shared" si="8"/>
        <v>0</v>
      </c>
      <c r="M22" s="86">
        <v>8</v>
      </c>
      <c r="N22" s="53">
        <v>3.8</v>
      </c>
      <c r="O22" s="54">
        <v>168</v>
      </c>
      <c r="P22" s="110" t="s">
        <v>20</v>
      </c>
      <c r="Q22" s="196"/>
    </row>
    <row r="23" spans="2:17" s="1" customFormat="1" ht="16.5" customHeight="1" thickBot="1" x14ac:dyDescent="0.3">
      <c r="B23" s="169">
        <v>12</v>
      </c>
      <c r="C23" s="35" t="s">
        <v>138</v>
      </c>
      <c r="D23" s="19" t="s">
        <v>82</v>
      </c>
      <c r="E23" s="24" t="s">
        <v>84</v>
      </c>
      <c r="F23" s="228">
        <v>114</v>
      </c>
      <c r="G23" s="226"/>
      <c r="H23" s="150">
        <f t="shared" si="5"/>
        <v>0</v>
      </c>
      <c r="I23" s="213">
        <f t="shared" si="6"/>
        <v>0</v>
      </c>
      <c r="J23" s="202">
        <f t="shared" si="7"/>
        <v>0</v>
      </c>
      <c r="K23" s="192">
        <f t="shared" si="9"/>
        <v>0</v>
      </c>
      <c r="L23" s="68">
        <f t="shared" si="8"/>
        <v>0</v>
      </c>
      <c r="M23" s="86">
        <v>8</v>
      </c>
      <c r="N23" s="53">
        <v>3.8</v>
      </c>
      <c r="O23" s="54">
        <v>168</v>
      </c>
      <c r="P23" s="110" t="s">
        <v>21</v>
      </c>
      <c r="Q23" s="196"/>
    </row>
    <row r="24" spans="2:17" s="1" customFormat="1" ht="16.5" customHeight="1" thickBot="1" x14ac:dyDescent="0.3">
      <c r="B24" s="177">
        <v>13</v>
      </c>
      <c r="C24" s="36" t="s">
        <v>139</v>
      </c>
      <c r="D24" s="19" t="s">
        <v>82</v>
      </c>
      <c r="E24" s="24" t="s">
        <v>84</v>
      </c>
      <c r="F24" s="228">
        <v>114</v>
      </c>
      <c r="G24" s="126"/>
      <c r="H24" s="150">
        <f t="shared" si="5"/>
        <v>0</v>
      </c>
      <c r="I24" s="213">
        <f t="shared" si="6"/>
        <v>0</v>
      </c>
      <c r="J24" s="202">
        <f t="shared" si="7"/>
        <v>0</v>
      </c>
      <c r="K24" s="193">
        <f t="shared" si="9"/>
        <v>0</v>
      </c>
      <c r="L24" s="68">
        <f t="shared" si="8"/>
        <v>0</v>
      </c>
      <c r="M24" s="86">
        <v>8</v>
      </c>
      <c r="N24" s="53">
        <v>3.8</v>
      </c>
      <c r="O24" s="54">
        <v>168</v>
      </c>
      <c r="P24" s="110" t="s">
        <v>22</v>
      </c>
      <c r="Q24" s="196"/>
    </row>
    <row r="25" spans="2:17" s="1" customFormat="1" ht="16.5" customHeight="1" thickBot="1" x14ac:dyDescent="0.3">
      <c r="B25" s="176">
        <v>14</v>
      </c>
      <c r="C25" s="35" t="s">
        <v>140</v>
      </c>
      <c r="D25" s="19" t="s">
        <v>82</v>
      </c>
      <c r="E25" s="24" t="s">
        <v>84</v>
      </c>
      <c r="F25" s="228">
        <v>114</v>
      </c>
      <c r="G25" s="127"/>
      <c r="H25" s="150">
        <f t="shared" si="5"/>
        <v>0</v>
      </c>
      <c r="I25" s="213">
        <f t="shared" si="6"/>
        <v>0</v>
      </c>
      <c r="J25" s="202">
        <f t="shared" si="7"/>
        <v>0</v>
      </c>
      <c r="K25" s="143">
        <f t="shared" si="9"/>
        <v>0</v>
      </c>
      <c r="L25" s="68">
        <f t="shared" si="8"/>
        <v>0</v>
      </c>
      <c r="M25" s="86">
        <v>8</v>
      </c>
      <c r="N25" s="53">
        <v>3.8</v>
      </c>
      <c r="O25" s="54">
        <v>168</v>
      </c>
      <c r="P25" s="110" t="s">
        <v>23</v>
      </c>
      <c r="Q25" s="196"/>
    </row>
    <row r="26" spans="2:17" s="1" customFormat="1" ht="16.5" customHeight="1" thickBot="1" x14ac:dyDescent="0.3">
      <c r="B26" s="169">
        <v>15</v>
      </c>
      <c r="C26" s="35" t="s">
        <v>141</v>
      </c>
      <c r="D26" s="19" t="s">
        <v>82</v>
      </c>
      <c r="E26" s="24" t="s">
        <v>84</v>
      </c>
      <c r="F26" s="228">
        <v>114</v>
      </c>
      <c r="G26" s="125"/>
      <c r="H26" s="150">
        <f t="shared" si="5"/>
        <v>0</v>
      </c>
      <c r="I26" s="213">
        <f t="shared" si="6"/>
        <v>0</v>
      </c>
      <c r="J26" s="202">
        <f t="shared" si="7"/>
        <v>0</v>
      </c>
      <c r="K26" s="193">
        <f t="shared" si="9"/>
        <v>0</v>
      </c>
      <c r="L26" s="68">
        <f t="shared" si="8"/>
        <v>0</v>
      </c>
      <c r="M26" s="86">
        <v>8</v>
      </c>
      <c r="N26" s="53">
        <v>3.8</v>
      </c>
      <c r="O26" s="54">
        <v>168</v>
      </c>
      <c r="P26" s="110" t="s">
        <v>25</v>
      </c>
      <c r="Q26" s="196"/>
    </row>
    <row r="27" spans="2:17" s="1" customFormat="1" ht="16.5" customHeight="1" thickBot="1" x14ac:dyDescent="0.3">
      <c r="B27" s="177">
        <v>16</v>
      </c>
      <c r="C27" s="36" t="s">
        <v>137</v>
      </c>
      <c r="D27" s="19" t="s">
        <v>82</v>
      </c>
      <c r="E27" s="24" t="s">
        <v>84</v>
      </c>
      <c r="F27" s="228">
        <v>114</v>
      </c>
      <c r="G27" s="126"/>
      <c r="H27" s="150">
        <f t="shared" si="5"/>
        <v>0</v>
      </c>
      <c r="I27" s="213">
        <f t="shared" si="6"/>
        <v>0</v>
      </c>
      <c r="J27" s="202">
        <f t="shared" si="7"/>
        <v>0</v>
      </c>
      <c r="K27" s="143">
        <f t="shared" si="9"/>
        <v>0</v>
      </c>
      <c r="L27" s="68">
        <f t="shared" si="8"/>
        <v>0</v>
      </c>
      <c r="M27" s="86">
        <v>8</v>
      </c>
      <c r="N27" s="53">
        <v>3.8</v>
      </c>
      <c r="O27" s="54">
        <v>168</v>
      </c>
      <c r="P27" s="110" t="s">
        <v>26</v>
      </c>
      <c r="Q27" s="196"/>
    </row>
    <row r="28" spans="2:17" s="1" customFormat="1" ht="16.5" customHeight="1" thickBot="1" x14ac:dyDescent="0.3">
      <c r="B28" s="176">
        <v>17</v>
      </c>
      <c r="C28" s="37" t="s">
        <v>142</v>
      </c>
      <c r="D28" s="19" t="s">
        <v>82</v>
      </c>
      <c r="E28" s="24" t="s">
        <v>84</v>
      </c>
      <c r="F28" s="228">
        <v>114</v>
      </c>
      <c r="G28" s="127"/>
      <c r="H28" s="150">
        <f t="shared" si="5"/>
        <v>0</v>
      </c>
      <c r="I28" s="213">
        <f t="shared" si="6"/>
        <v>0</v>
      </c>
      <c r="J28" s="202">
        <f t="shared" si="7"/>
        <v>0</v>
      </c>
      <c r="K28" s="193">
        <f t="shared" si="9"/>
        <v>0</v>
      </c>
      <c r="L28" s="68">
        <f t="shared" si="8"/>
        <v>0</v>
      </c>
      <c r="M28" s="86">
        <v>8</v>
      </c>
      <c r="N28" s="53">
        <v>3.8</v>
      </c>
      <c r="O28" s="54">
        <v>168</v>
      </c>
      <c r="P28" s="110" t="s">
        <v>80</v>
      </c>
      <c r="Q28" s="196"/>
    </row>
    <row r="29" spans="2:17" s="1" customFormat="1" ht="16.5" customHeight="1" thickBot="1" x14ac:dyDescent="0.3">
      <c r="B29" s="176">
        <v>18</v>
      </c>
      <c r="C29" s="38" t="s">
        <v>143</v>
      </c>
      <c r="D29" s="19" t="s">
        <v>82</v>
      </c>
      <c r="E29" s="24" t="s">
        <v>84</v>
      </c>
      <c r="F29" s="228">
        <v>114</v>
      </c>
      <c r="G29" s="127"/>
      <c r="H29" s="150">
        <f t="shared" si="5"/>
        <v>0</v>
      </c>
      <c r="I29" s="213">
        <f t="shared" si="6"/>
        <v>0</v>
      </c>
      <c r="J29" s="202">
        <f t="shared" si="7"/>
        <v>0</v>
      </c>
      <c r="K29" s="143">
        <f t="shared" si="9"/>
        <v>0</v>
      </c>
      <c r="L29" s="68">
        <f t="shared" si="8"/>
        <v>0</v>
      </c>
      <c r="M29" s="86">
        <v>8</v>
      </c>
      <c r="N29" s="53">
        <v>3.8</v>
      </c>
      <c r="O29" s="54">
        <v>168</v>
      </c>
      <c r="P29" s="110" t="s">
        <v>28</v>
      </c>
      <c r="Q29" s="196"/>
    </row>
    <row r="30" spans="2:17" s="1" customFormat="1" ht="16.5" customHeight="1" thickBot="1" x14ac:dyDescent="0.3">
      <c r="B30" s="169">
        <v>19</v>
      </c>
      <c r="C30" s="38" t="s">
        <v>136</v>
      </c>
      <c r="D30" s="19" t="s">
        <v>82</v>
      </c>
      <c r="E30" s="24" t="s">
        <v>84</v>
      </c>
      <c r="F30" s="228">
        <v>114</v>
      </c>
      <c r="G30" s="127"/>
      <c r="H30" s="150">
        <f t="shared" si="5"/>
        <v>0</v>
      </c>
      <c r="I30" s="213">
        <f t="shared" si="6"/>
        <v>0</v>
      </c>
      <c r="J30" s="202">
        <f t="shared" si="7"/>
        <v>0</v>
      </c>
      <c r="K30" s="192">
        <f t="shared" si="9"/>
        <v>0</v>
      </c>
      <c r="L30" s="68">
        <f t="shared" si="8"/>
        <v>0</v>
      </c>
      <c r="M30" s="86">
        <v>8</v>
      </c>
      <c r="N30" s="53">
        <v>3.8</v>
      </c>
      <c r="O30" s="54">
        <v>168</v>
      </c>
      <c r="P30" s="110" t="s">
        <v>29</v>
      </c>
      <c r="Q30" s="196"/>
    </row>
    <row r="31" spans="2:17" s="1" customFormat="1" ht="16.5" customHeight="1" thickBot="1" x14ac:dyDescent="0.3">
      <c r="B31" s="176">
        <v>20</v>
      </c>
      <c r="C31" s="38" t="s">
        <v>135</v>
      </c>
      <c r="D31" s="19" t="s">
        <v>82</v>
      </c>
      <c r="E31" s="24" t="s">
        <v>84</v>
      </c>
      <c r="F31" s="228">
        <v>114</v>
      </c>
      <c r="G31" s="127"/>
      <c r="H31" s="150">
        <f t="shared" si="5"/>
        <v>0</v>
      </c>
      <c r="I31" s="213">
        <f t="shared" si="6"/>
        <v>0</v>
      </c>
      <c r="J31" s="202">
        <f t="shared" si="7"/>
        <v>0</v>
      </c>
      <c r="K31" s="193">
        <f t="shared" si="9"/>
        <v>0</v>
      </c>
      <c r="L31" s="68">
        <f t="shared" si="8"/>
        <v>0</v>
      </c>
      <c r="M31" s="86">
        <v>8</v>
      </c>
      <c r="N31" s="53">
        <v>3.8</v>
      </c>
      <c r="O31" s="54">
        <v>168</v>
      </c>
      <c r="P31" s="110" t="s">
        <v>30</v>
      </c>
      <c r="Q31" s="196"/>
    </row>
    <row r="32" spans="2:17" s="1" customFormat="1" ht="28.5" customHeight="1" thickBot="1" x14ac:dyDescent="0.3">
      <c r="B32" s="169">
        <v>21</v>
      </c>
      <c r="C32" s="178" t="s">
        <v>133</v>
      </c>
      <c r="D32" s="19" t="s">
        <v>82</v>
      </c>
      <c r="E32" s="24" t="s">
        <v>84</v>
      </c>
      <c r="F32" s="228">
        <v>114</v>
      </c>
      <c r="G32" s="125"/>
      <c r="H32" s="150">
        <f t="shared" si="5"/>
        <v>0</v>
      </c>
      <c r="I32" s="213">
        <f t="shared" si="6"/>
        <v>0</v>
      </c>
      <c r="J32" s="202">
        <f t="shared" si="7"/>
        <v>0</v>
      </c>
      <c r="K32" s="193">
        <f t="shared" si="9"/>
        <v>0</v>
      </c>
      <c r="L32" s="68">
        <f t="shared" si="8"/>
        <v>0</v>
      </c>
      <c r="M32" s="86">
        <v>8</v>
      </c>
      <c r="N32" s="53">
        <v>3.8</v>
      </c>
      <c r="O32" s="54">
        <v>168</v>
      </c>
      <c r="P32" s="110" t="s">
        <v>31</v>
      </c>
      <c r="Q32" s="196"/>
    </row>
    <row r="33" spans="1:17" s="1" customFormat="1" ht="21" customHeight="1" thickBot="1" x14ac:dyDescent="0.3">
      <c r="B33" s="179">
        <v>22</v>
      </c>
      <c r="C33" s="49" t="s">
        <v>134</v>
      </c>
      <c r="D33" s="50" t="s">
        <v>82</v>
      </c>
      <c r="E33" s="142" t="s">
        <v>84</v>
      </c>
      <c r="F33" s="228">
        <v>114</v>
      </c>
      <c r="G33" s="128"/>
      <c r="H33" s="151">
        <f t="shared" si="5"/>
        <v>0</v>
      </c>
      <c r="I33" s="214">
        <f t="shared" si="6"/>
        <v>0</v>
      </c>
      <c r="J33" s="203">
        <f t="shared" si="7"/>
        <v>0</v>
      </c>
      <c r="K33" s="62">
        <f t="shared" si="9"/>
        <v>0</v>
      </c>
      <c r="L33" s="70">
        <f t="shared" si="8"/>
        <v>0</v>
      </c>
      <c r="M33" s="93">
        <v>8</v>
      </c>
      <c r="N33" s="94">
        <v>3.8</v>
      </c>
      <c r="O33" s="95">
        <v>168</v>
      </c>
      <c r="P33" s="111" t="s">
        <v>32</v>
      </c>
      <c r="Q33" s="196"/>
    </row>
    <row r="34" spans="1:17" s="1" customFormat="1" ht="35.1" customHeight="1" thickBot="1" x14ac:dyDescent="0.3">
      <c r="A34" s="12"/>
      <c r="B34" s="256" t="s">
        <v>118</v>
      </c>
      <c r="C34" s="257"/>
      <c r="D34" s="257"/>
      <c r="E34" s="257"/>
      <c r="F34" s="257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220"/>
    </row>
    <row r="35" spans="1:17" s="1" customFormat="1" ht="16.5" customHeight="1" thickBot="1" x14ac:dyDescent="0.3">
      <c r="A35" s="3"/>
      <c r="B35" s="180">
        <v>23</v>
      </c>
      <c r="C35" s="157" t="s">
        <v>96</v>
      </c>
      <c r="D35" s="21" t="s">
        <v>82</v>
      </c>
      <c r="E35" s="25" t="s">
        <v>86</v>
      </c>
      <c r="F35" s="46">
        <v>178</v>
      </c>
      <c r="G35" s="129"/>
      <c r="H35" s="147">
        <f t="shared" ref="H35:H64" si="10">M35*G35*F35</f>
        <v>0</v>
      </c>
      <c r="I35" s="215">
        <f t="shared" ref="I35:I64" si="11">G35*M35</f>
        <v>0</v>
      </c>
      <c r="J35" s="204">
        <f t="shared" ref="J35:J64" si="12">N35*G35+N35*Q35</f>
        <v>0</v>
      </c>
      <c r="K35" s="71">
        <f t="shared" ref="K35:K64" si="13">G35*0.0065</f>
        <v>0</v>
      </c>
      <c r="L35" s="72">
        <f t="shared" ref="L35:L64" si="14">G35/O35</f>
        <v>0</v>
      </c>
      <c r="M35" s="88">
        <v>8</v>
      </c>
      <c r="N35" s="56">
        <v>5.04</v>
      </c>
      <c r="O35" s="25">
        <v>168</v>
      </c>
      <c r="P35" s="112">
        <v>4627129931174</v>
      </c>
      <c r="Q35" s="198"/>
    </row>
    <row r="36" spans="1:17" s="1" customFormat="1" ht="16.5" customHeight="1" thickBot="1" x14ac:dyDescent="0.3">
      <c r="B36" s="171">
        <v>24</v>
      </c>
      <c r="C36" s="158" t="s">
        <v>150</v>
      </c>
      <c r="D36" s="19" t="s">
        <v>82</v>
      </c>
      <c r="E36" s="26" t="s">
        <v>86</v>
      </c>
      <c r="F36" s="231">
        <v>125</v>
      </c>
      <c r="G36" s="130"/>
      <c r="H36" s="145">
        <f t="shared" si="10"/>
        <v>0</v>
      </c>
      <c r="I36" s="216">
        <f t="shared" si="11"/>
        <v>0</v>
      </c>
      <c r="J36" s="205">
        <f t="shared" si="12"/>
        <v>0</v>
      </c>
      <c r="K36" s="55">
        <f t="shared" si="13"/>
        <v>0</v>
      </c>
      <c r="L36" s="73">
        <f t="shared" si="14"/>
        <v>0</v>
      </c>
      <c r="M36" s="89">
        <v>8</v>
      </c>
      <c r="N36" s="57">
        <v>5.04</v>
      </c>
      <c r="O36" s="96">
        <v>168</v>
      </c>
      <c r="P36" s="113">
        <v>4627129931297</v>
      </c>
      <c r="Q36" s="197"/>
    </row>
    <row r="37" spans="1:17" s="1" customFormat="1" ht="16.5" customHeight="1" thickBot="1" x14ac:dyDescent="0.3">
      <c r="B37" s="181">
        <v>25</v>
      </c>
      <c r="C37" s="156" t="s">
        <v>97</v>
      </c>
      <c r="D37" s="19" t="s">
        <v>82</v>
      </c>
      <c r="E37" s="26" t="s">
        <v>86</v>
      </c>
      <c r="F37" s="47">
        <v>178</v>
      </c>
      <c r="G37" s="130"/>
      <c r="H37" s="145">
        <f t="shared" si="10"/>
        <v>0</v>
      </c>
      <c r="I37" s="216">
        <f t="shared" si="11"/>
        <v>0</v>
      </c>
      <c r="J37" s="205">
        <f t="shared" si="12"/>
        <v>0</v>
      </c>
      <c r="K37" s="55">
        <f t="shared" si="13"/>
        <v>0</v>
      </c>
      <c r="L37" s="73">
        <f t="shared" si="14"/>
        <v>0</v>
      </c>
      <c r="M37" s="89">
        <v>8</v>
      </c>
      <c r="N37" s="57">
        <v>5.04</v>
      </c>
      <c r="O37" s="96">
        <v>168</v>
      </c>
      <c r="P37" s="113">
        <v>4627129931211</v>
      </c>
      <c r="Q37" s="197"/>
    </row>
    <row r="38" spans="1:17" s="1" customFormat="1" ht="42.95" customHeight="1" thickBot="1" x14ac:dyDescent="0.3">
      <c r="A38" s="3"/>
      <c r="B38" s="181">
        <v>26</v>
      </c>
      <c r="C38" s="153" t="s">
        <v>101</v>
      </c>
      <c r="D38" s="20" t="s">
        <v>83</v>
      </c>
      <c r="E38" s="26" t="s">
        <v>86</v>
      </c>
      <c r="F38" s="47">
        <v>178</v>
      </c>
      <c r="G38" s="131"/>
      <c r="H38" s="145">
        <f t="shared" si="10"/>
        <v>0</v>
      </c>
      <c r="I38" s="216">
        <f t="shared" si="11"/>
        <v>0</v>
      </c>
      <c r="J38" s="205">
        <f t="shared" si="12"/>
        <v>0</v>
      </c>
      <c r="K38" s="193">
        <f t="shared" si="13"/>
        <v>0</v>
      </c>
      <c r="L38" s="73">
        <f t="shared" si="14"/>
        <v>0</v>
      </c>
      <c r="M38" s="89">
        <v>8</v>
      </c>
      <c r="N38" s="57">
        <v>5.04</v>
      </c>
      <c r="O38" s="97">
        <v>168</v>
      </c>
      <c r="P38" s="114" t="s">
        <v>64</v>
      </c>
      <c r="Q38" s="197"/>
    </row>
    <row r="39" spans="1:17" s="1" customFormat="1" ht="16.5" customHeight="1" thickBot="1" x14ac:dyDescent="0.3">
      <c r="A39" s="3"/>
      <c r="B39" s="181">
        <v>27</v>
      </c>
      <c r="C39" s="43" t="s">
        <v>147</v>
      </c>
      <c r="D39" s="19" t="s">
        <v>82</v>
      </c>
      <c r="E39" s="26" t="s">
        <v>86</v>
      </c>
      <c r="F39" s="231">
        <v>125</v>
      </c>
      <c r="G39" s="130"/>
      <c r="H39" s="145">
        <f t="shared" si="10"/>
        <v>0</v>
      </c>
      <c r="I39" s="217">
        <f t="shared" si="11"/>
        <v>0</v>
      </c>
      <c r="J39" s="205">
        <f t="shared" si="12"/>
        <v>0</v>
      </c>
      <c r="K39" s="55">
        <f t="shared" si="13"/>
        <v>0</v>
      </c>
      <c r="L39" s="73">
        <f t="shared" si="14"/>
        <v>0</v>
      </c>
      <c r="M39" s="90">
        <v>8</v>
      </c>
      <c r="N39" s="57">
        <v>5.04</v>
      </c>
      <c r="O39" s="98">
        <v>168</v>
      </c>
      <c r="P39" s="115" t="s">
        <v>56</v>
      </c>
      <c r="Q39" s="197"/>
    </row>
    <row r="40" spans="1:17" s="1" customFormat="1" ht="16.5" customHeight="1" thickBot="1" x14ac:dyDescent="0.3">
      <c r="A40" s="3"/>
      <c r="B40" s="182">
        <v>28</v>
      </c>
      <c r="C40" s="155" t="s">
        <v>98</v>
      </c>
      <c r="D40" s="19" t="s">
        <v>82</v>
      </c>
      <c r="E40" s="26" t="s">
        <v>86</v>
      </c>
      <c r="F40" s="47">
        <v>178</v>
      </c>
      <c r="G40" s="130"/>
      <c r="H40" s="145">
        <f t="shared" si="10"/>
        <v>0</v>
      </c>
      <c r="I40" s="217">
        <f t="shared" si="11"/>
        <v>0</v>
      </c>
      <c r="J40" s="205">
        <f t="shared" si="12"/>
        <v>0</v>
      </c>
      <c r="K40" s="55">
        <f t="shared" si="13"/>
        <v>0</v>
      </c>
      <c r="L40" s="74">
        <f t="shared" si="14"/>
        <v>0</v>
      </c>
      <c r="M40" s="90">
        <v>8</v>
      </c>
      <c r="N40" s="57">
        <v>5.04</v>
      </c>
      <c r="O40" s="98">
        <v>168</v>
      </c>
      <c r="P40" s="115" t="s">
        <v>70</v>
      </c>
      <c r="Q40" s="197"/>
    </row>
    <row r="41" spans="1:17" s="1" customFormat="1" ht="16.5" customHeight="1" thickBot="1" x14ac:dyDescent="0.3">
      <c r="A41" s="3"/>
      <c r="B41" s="171">
        <v>29</v>
      </c>
      <c r="C41" s="155" t="s">
        <v>148</v>
      </c>
      <c r="D41" s="19" t="s">
        <v>82</v>
      </c>
      <c r="E41" s="26" t="s">
        <v>86</v>
      </c>
      <c r="F41" s="231">
        <v>125</v>
      </c>
      <c r="G41" s="130"/>
      <c r="H41" s="145">
        <f t="shared" si="10"/>
        <v>0</v>
      </c>
      <c r="I41" s="217">
        <f t="shared" si="11"/>
        <v>0</v>
      </c>
      <c r="J41" s="205">
        <f t="shared" si="12"/>
        <v>0</v>
      </c>
      <c r="K41" s="55">
        <f t="shared" si="13"/>
        <v>0</v>
      </c>
      <c r="L41" s="74">
        <f t="shared" si="14"/>
        <v>0</v>
      </c>
      <c r="M41" s="90">
        <v>8</v>
      </c>
      <c r="N41" s="57">
        <v>5.04</v>
      </c>
      <c r="O41" s="98">
        <v>168</v>
      </c>
      <c r="P41" s="115" t="s">
        <v>67</v>
      </c>
      <c r="Q41" s="198"/>
    </row>
    <row r="42" spans="1:17" s="1" customFormat="1" ht="42.95" customHeight="1" thickBot="1" x14ac:dyDescent="0.3">
      <c r="A42" s="3"/>
      <c r="B42" s="181">
        <v>30</v>
      </c>
      <c r="C42" s="153" t="s">
        <v>102</v>
      </c>
      <c r="D42" s="20" t="s">
        <v>83</v>
      </c>
      <c r="E42" s="26" t="s">
        <v>86</v>
      </c>
      <c r="F42" s="47">
        <v>178</v>
      </c>
      <c r="G42" s="130"/>
      <c r="H42" s="145">
        <f t="shared" si="10"/>
        <v>0</v>
      </c>
      <c r="I42" s="217">
        <f t="shared" si="11"/>
        <v>0</v>
      </c>
      <c r="J42" s="205">
        <f t="shared" si="12"/>
        <v>0</v>
      </c>
      <c r="K42" s="55">
        <f t="shared" si="13"/>
        <v>0</v>
      </c>
      <c r="L42" s="74">
        <f t="shared" si="14"/>
        <v>0</v>
      </c>
      <c r="M42" s="90">
        <v>8</v>
      </c>
      <c r="N42" s="57">
        <v>5.04</v>
      </c>
      <c r="O42" s="98">
        <v>168</v>
      </c>
      <c r="P42" s="115" t="s">
        <v>63</v>
      </c>
      <c r="Q42" s="197"/>
    </row>
    <row r="43" spans="1:17" s="1" customFormat="1" ht="16.5" customHeight="1" thickBot="1" x14ac:dyDescent="0.3">
      <c r="A43" s="3"/>
      <c r="B43" s="181">
        <v>31</v>
      </c>
      <c r="C43" s="185" t="s">
        <v>152</v>
      </c>
      <c r="D43" s="19" t="s">
        <v>82</v>
      </c>
      <c r="E43" s="26" t="s">
        <v>86</v>
      </c>
      <c r="F43" s="231">
        <v>125</v>
      </c>
      <c r="G43" s="130"/>
      <c r="H43" s="145">
        <f t="shared" si="10"/>
        <v>0</v>
      </c>
      <c r="I43" s="217">
        <f t="shared" si="11"/>
        <v>0</v>
      </c>
      <c r="J43" s="205">
        <f t="shared" si="12"/>
        <v>0</v>
      </c>
      <c r="K43" s="55">
        <f t="shared" si="13"/>
        <v>0</v>
      </c>
      <c r="L43" s="74">
        <f t="shared" si="14"/>
        <v>0</v>
      </c>
      <c r="M43" s="90">
        <v>8</v>
      </c>
      <c r="N43" s="57">
        <v>5.04</v>
      </c>
      <c r="O43" s="98">
        <v>168</v>
      </c>
      <c r="P43" s="115" t="s">
        <v>71</v>
      </c>
      <c r="Q43" s="197"/>
    </row>
    <row r="44" spans="1:17" s="1" customFormat="1" ht="16.5" customHeight="1" thickBot="1" x14ac:dyDescent="0.3">
      <c r="B44" s="181">
        <v>32</v>
      </c>
      <c r="C44" s="185" t="s">
        <v>149</v>
      </c>
      <c r="D44" s="19" t="s">
        <v>82</v>
      </c>
      <c r="E44" s="26" t="s">
        <v>86</v>
      </c>
      <c r="F44" s="231">
        <v>125</v>
      </c>
      <c r="G44" s="130"/>
      <c r="H44" s="145">
        <f t="shared" si="10"/>
        <v>0</v>
      </c>
      <c r="I44" s="217">
        <f t="shared" si="11"/>
        <v>0</v>
      </c>
      <c r="J44" s="205">
        <f t="shared" si="12"/>
        <v>0</v>
      </c>
      <c r="K44" s="55">
        <f t="shared" si="13"/>
        <v>0</v>
      </c>
      <c r="L44" s="74">
        <f t="shared" si="14"/>
        <v>0</v>
      </c>
      <c r="M44" s="90">
        <v>8</v>
      </c>
      <c r="N44" s="57">
        <v>5.04</v>
      </c>
      <c r="O44" s="98">
        <v>168</v>
      </c>
      <c r="P44" s="115" t="s">
        <v>57</v>
      </c>
      <c r="Q44" s="197"/>
    </row>
    <row r="45" spans="1:17" s="1" customFormat="1" ht="16.5" customHeight="1" thickBot="1" x14ac:dyDescent="0.3">
      <c r="B45" s="181">
        <v>33</v>
      </c>
      <c r="C45" s="43" t="s">
        <v>49</v>
      </c>
      <c r="D45" s="19" t="s">
        <v>82</v>
      </c>
      <c r="E45" s="26" t="s">
        <v>86</v>
      </c>
      <c r="F45" s="47">
        <v>178</v>
      </c>
      <c r="G45" s="130"/>
      <c r="H45" s="145">
        <f t="shared" si="10"/>
        <v>0</v>
      </c>
      <c r="I45" s="217">
        <f t="shared" si="11"/>
        <v>0</v>
      </c>
      <c r="J45" s="205">
        <f t="shared" si="12"/>
        <v>0</v>
      </c>
      <c r="K45" s="55">
        <f t="shared" si="13"/>
        <v>0</v>
      </c>
      <c r="L45" s="74">
        <f t="shared" si="14"/>
        <v>0</v>
      </c>
      <c r="M45" s="90">
        <v>8</v>
      </c>
      <c r="N45" s="57">
        <v>5.04</v>
      </c>
      <c r="O45" s="98">
        <v>168</v>
      </c>
      <c r="P45" s="148" t="s">
        <v>106</v>
      </c>
      <c r="Q45" s="197"/>
    </row>
    <row r="46" spans="1:17" s="1" customFormat="1" ht="16.5" customHeight="1" thickBot="1" x14ac:dyDescent="0.3">
      <c r="B46" s="182">
        <v>34</v>
      </c>
      <c r="C46" s="43" t="s">
        <v>151</v>
      </c>
      <c r="D46" s="19" t="s">
        <v>82</v>
      </c>
      <c r="E46" s="26" t="s">
        <v>86</v>
      </c>
      <c r="F46" s="231">
        <v>125</v>
      </c>
      <c r="G46" s="130"/>
      <c r="H46" s="145">
        <f t="shared" si="10"/>
        <v>0</v>
      </c>
      <c r="I46" s="217">
        <f t="shared" si="11"/>
        <v>0</v>
      </c>
      <c r="J46" s="205">
        <f t="shared" si="12"/>
        <v>0</v>
      </c>
      <c r="K46" s="55">
        <f t="shared" si="13"/>
        <v>0</v>
      </c>
      <c r="L46" s="74">
        <f t="shared" si="14"/>
        <v>0</v>
      </c>
      <c r="M46" s="90">
        <v>8</v>
      </c>
      <c r="N46" s="57">
        <v>5.04</v>
      </c>
      <c r="O46" s="98">
        <v>168</v>
      </c>
      <c r="P46" s="115" t="s">
        <v>58</v>
      </c>
      <c r="Q46" s="197"/>
    </row>
    <row r="47" spans="1:17" s="1" customFormat="1" ht="16.5" customHeight="1" thickBot="1" x14ac:dyDescent="0.3">
      <c r="B47" s="171">
        <v>35</v>
      </c>
      <c r="C47" s="43" t="s">
        <v>79</v>
      </c>
      <c r="D47" s="19" t="s">
        <v>82</v>
      </c>
      <c r="E47" s="26" t="s">
        <v>86</v>
      </c>
      <c r="F47" s="47">
        <v>178</v>
      </c>
      <c r="G47" s="130"/>
      <c r="H47" s="145">
        <f t="shared" si="10"/>
        <v>0</v>
      </c>
      <c r="I47" s="217">
        <f t="shared" si="11"/>
        <v>0</v>
      </c>
      <c r="J47" s="205">
        <f t="shared" si="12"/>
        <v>0</v>
      </c>
      <c r="K47" s="55">
        <f t="shared" si="13"/>
        <v>0</v>
      </c>
      <c r="L47" s="74">
        <f t="shared" si="14"/>
        <v>0</v>
      </c>
      <c r="M47" s="90">
        <v>8</v>
      </c>
      <c r="N47" s="57">
        <v>5.04</v>
      </c>
      <c r="O47" s="98">
        <v>168</v>
      </c>
      <c r="P47" s="115" t="s">
        <v>77</v>
      </c>
      <c r="Q47" s="197"/>
    </row>
    <row r="48" spans="1:17" s="1" customFormat="1" ht="16.5" customHeight="1" thickBot="1" x14ac:dyDescent="0.3">
      <c r="B48" s="181">
        <v>36</v>
      </c>
      <c r="C48" s="43" t="s">
        <v>27</v>
      </c>
      <c r="D48" s="19" t="s">
        <v>82</v>
      </c>
      <c r="E48" s="26" t="s">
        <v>86</v>
      </c>
      <c r="F48" s="47">
        <v>178</v>
      </c>
      <c r="G48" s="130"/>
      <c r="H48" s="145">
        <f t="shared" si="10"/>
        <v>0</v>
      </c>
      <c r="I48" s="217">
        <f t="shared" si="11"/>
        <v>0</v>
      </c>
      <c r="J48" s="205">
        <f t="shared" si="12"/>
        <v>0</v>
      </c>
      <c r="K48" s="55">
        <f t="shared" si="13"/>
        <v>0</v>
      </c>
      <c r="L48" s="74">
        <f t="shared" si="14"/>
        <v>0</v>
      </c>
      <c r="M48" s="90">
        <v>8</v>
      </c>
      <c r="N48" s="57">
        <v>5.04</v>
      </c>
      <c r="O48" s="98">
        <v>168</v>
      </c>
      <c r="P48" s="115" t="s">
        <v>59</v>
      </c>
      <c r="Q48" s="197"/>
    </row>
    <row r="49" spans="1:21" ht="16.5" customHeight="1" thickBot="1" x14ac:dyDescent="0.3">
      <c r="B49" s="181">
        <v>37</v>
      </c>
      <c r="C49" s="186" t="s">
        <v>41</v>
      </c>
      <c r="D49" s="19" t="s">
        <v>82</v>
      </c>
      <c r="E49" s="26" t="s">
        <v>86</v>
      </c>
      <c r="F49" s="47">
        <v>178</v>
      </c>
      <c r="G49" s="130"/>
      <c r="H49" s="145">
        <f t="shared" si="10"/>
        <v>0</v>
      </c>
      <c r="I49" s="217">
        <f t="shared" si="11"/>
        <v>0</v>
      </c>
      <c r="J49" s="205">
        <f t="shared" si="12"/>
        <v>0</v>
      </c>
      <c r="K49" s="55">
        <f t="shared" si="13"/>
        <v>0</v>
      </c>
      <c r="L49" s="74">
        <f t="shared" si="14"/>
        <v>0</v>
      </c>
      <c r="M49" s="90">
        <v>8</v>
      </c>
      <c r="N49" s="57">
        <v>5.04</v>
      </c>
      <c r="O49" s="98">
        <v>168</v>
      </c>
      <c r="P49" s="115" t="s">
        <v>72</v>
      </c>
      <c r="Q49" s="197"/>
      <c r="R49" s="1"/>
      <c r="S49" s="1"/>
      <c r="T49" s="1"/>
      <c r="U49" s="1"/>
    </row>
    <row r="50" spans="1:21" ht="16.5" customHeight="1" thickBot="1" x14ac:dyDescent="0.3">
      <c r="B50" s="182">
        <v>38</v>
      </c>
      <c r="C50" s="43" t="s">
        <v>69</v>
      </c>
      <c r="D50" s="19" t="s">
        <v>82</v>
      </c>
      <c r="E50" s="26" t="s">
        <v>86</v>
      </c>
      <c r="F50" s="47">
        <v>178</v>
      </c>
      <c r="G50" s="130"/>
      <c r="H50" s="145">
        <f t="shared" si="10"/>
        <v>0</v>
      </c>
      <c r="I50" s="217">
        <f t="shared" si="11"/>
        <v>0</v>
      </c>
      <c r="J50" s="205">
        <f t="shared" si="12"/>
        <v>0</v>
      </c>
      <c r="K50" s="55">
        <f t="shared" si="13"/>
        <v>0</v>
      </c>
      <c r="L50" s="74">
        <f t="shared" si="14"/>
        <v>0</v>
      </c>
      <c r="M50" s="90">
        <v>8</v>
      </c>
      <c r="N50" s="57">
        <v>5.04</v>
      </c>
      <c r="O50" s="98">
        <v>168</v>
      </c>
      <c r="P50" s="115" t="s">
        <v>52</v>
      </c>
      <c r="Q50" s="197"/>
      <c r="R50" s="1"/>
      <c r="S50" s="1"/>
      <c r="T50" s="1"/>
      <c r="U50" s="1"/>
    </row>
    <row r="51" spans="1:21" ht="16.5" customHeight="1" thickBot="1" x14ac:dyDescent="0.3">
      <c r="B51" s="171">
        <v>39</v>
      </c>
      <c r="C51" s="43" t="s">
        <v>145</v>
      </c>
      <c r="D51" s="19" t="s">
        <v>82</v>
      </c>
      <c r="E51" s="26" t="s">
        <v>86</v>
      </c>
      <c r="F51" s="231">
        <v>125</v>
      </c>
      <c r="G51" s="130"/>
      <c r="H51" s="145">
        <f t="shared" si="10"/>
        <v>0</v>
      </c>
      <c r="I51" s="217">
        <f t="shared" si="11"/>
        <v>0</v>
      </c>
      <c r="J51" s="205">
        <f t="shared" si="12"/>
        <v>0</v>
      </c>
      <c r="K51" s="55">
        <f t="shared" si="13"/>
        <v>0</v>
      </c>
      <c r="L51" s="74">
        <f t="shared" si="14"/>
        <v>0</v>
      </c>
      <c r="M51" s="90">
        <v>8</v>
      </c>
      <c r="N51" s="57">
        <v>5.04</v>
      </c>
      <c r="O51" s="98">
        <v>168</v>
      </c>
      <c r="P51" s="115" t="s">
        <v>55</v>
      </c>
      <c r="Q51" s="197"/>
      <c r="R51" s="1"/>
      <c r="S51" s="1"/>
      <c r="T51" s="1"/>
      <c r="U51" s="1"/>
    </row>
    <row r="52" spans="1:21" ht="16.5" customHeight="1" thickBot="1" x14ac:dyDescent="0.3">
      <c r="B52" s="181">
        <v>40</v>
      </c>
      <c r="C52" s="186" t="s">
        <v>146</v>
      </c>
      <c r="D52" s="19" t="s">
        <v>82</v>
      </c>
      <c r="E52" s="26" t="s">
        <v>86</v>
      </c>
      <c r="F52" s="231">
        <v>125</v>
      </c>
      <c r="G52" s="130"/>
      <c r="H52" s="145">
        <f t="shared" si="10"/>
        <v>0</v>
      </c>
      <c r="I52" s="217">
        <f t="shared" si="11"/>
        <v>0</v>
      </c>
      <c r="J52" s="205">
        <f t="shared" si="12"/>
        <v>0</v>
      </c>
      <c r="K52" s="55">
        <f t="shared" si="13"/>
        <v>0</v>
      </c>
      <c r="L52" s="74">
        <f t="shared" si="14"/>
        <v>0</v>
      </c>
      <c r="M52" s="90">
        <v>8</v>
      </c>
      <c r="N52" s="57">
        <v>5.04</v>
      </c>
      <c r="O52" s="98">
        <v>168</v>
      </c>
      <c r="P52" s="115" t="s">
        <v>68</v>
      </c>
      <c r="Q52" s="197"/>
      <c r="R52" s="1"/>
      <c r="S52" s="1"/>
      <c r="T52" s="1"/>
      <c r="U52" s="1"/>
    </row>
    <row r="53" spans="1:21" ht="42.95" customHeight="1" thickBot="1" x14ac:dyDescent="0.3">
      <c r="B53" s="181">
        <v>41</v>
      </c>
      <c r="C53" s="42" t="s">
        <v>103</v>
      </c>
      <c r="D53" s="20" t="s">
        <v>83</v>
      </c>
      <c r="E53" s="26" t="s">
        <v>86</v>
      </c>
      <c r="F53" s="47">
        <v>178</v>
      </c>
      <c r="G53" s="130"/>
      <c r="H53" s="145">
        <f t="shared" si="10"/>
        <v>0</v>
      </c>
      <c r="I53" s="217">
        <f t="shared" si="11"/>
        <v>0</v>
      </c>
      <c r="J53" s="205">
        <f t="shared" si="12"/>
        <v>0</v>
      </c>
      <c r="K53" s="55">
        <f t="shared" si="13"/>
        <v>0</v>
      </c>
      <c r="L53" s="74">
        <f t="shared" si="14"/>
        <v>0</v>
      </c>
      <c r="M53" s="90">
        <v>8</v>
      </c>
      <c r="N53" s="57">
        <v>5.04</v>
      </c>
      <c r="O53" s="98">
        <v>168</v>
      </c>
      <c r="P53" s="115" t="s">
        <v>62</v>
      </c>
      <c r="Q53" s="197"/>
      <c r="R53" s="1"/>
      <c r="S53" s="1"/>
      <c r="T53" s="1"/>
      <c r="U53" s="1"/>
    </row>
    <row r="54" spans="1:21" ht="42.95" customHeight="1" thickBot="1" x14ac:dyDescent="0.3">
      <c r="B54" s="182">
        <v>42</v>
      </c>
      <c r="C54" s="187" t="s">
        <v>105</v>
      </c>
      <c r="D54" s="20" t="s">
        <v>83</v>
      </c>
      <c r="E54" s="26" t="s">
        <v>86</v>
      </c>
      <c r="F54" s="47">
        <v>178</v>
      </c>
      <c r="G54" s="167"/>
      <c r="H54" s="145">
        <f t="shared" si="10"/>
        <v>0</v>
      </c>
      <c r="I54" s="217">
        <f t="shared" si="11"/>
        <v>0</v>
      </c>
      <c r="J54" s="205">
        <f t="shared" si="12"/>
        <v>0</v>
      </c>
      <c r="K54" s="55">
        <f t="shared" si="13"/>
        <v>0</v>
      </c>
      <c r="L54" s="74">
        <f t="shared" si="14"/>
        <v>0</v>
      </c>
      <c r="M54" s="90">
        <v>8</v>
      </c>
      <c r="N54" s="57">
        <v>5.04</v>
      </c>
      <c r="O54" s="98">
        <v>168</v>
      </c>
      <c r="P54" s="115" t="s">
        <v>61</v>
      </c>
      <c r="Q54" s="197"/>
      <c r="R54" s="1"/>
      <c r="S54" s="1"/>
      <c r="T54" s="1"/>
      <c r="U54" s="1"/>
    </row>
    <row r="55" spans="1:21" ht="42.95" customHeight="1" thickBot="1" x14ac:dyDescent="0.3">
      <c r="B55" s="171">
        <v>43</v>
      </c>
      <c r="C55" s="42" t="s">
        <v>104</v>
      </c>
      <c r="D55" s="20" t="s">
        <v>83</v>
      </c>
      <c r="E55" s="26" t="s">
        <v>86</v>
      </c>
      <c r="F55" s="47">
        <v>178</v>
      </c>
      <c r="G55" s="130"/>
      <c r="H55" s="145">
        <f t="shared" si="10"/>
        <v>0</v>
      </c>
      <c r="I55" s="217">
        <f t="shared" si="11"/>
        <v>0</v>
      </c>
      <c r="J55" s="205">
        <f t="shared" si="12"/>
        <v>0</v>
      </c>
      <c r="K55" s="55">
        <f t="shared" si="13"/>
        <v>0</v>
      </c>
      <c r="L55" s="74">
        <f t="shared" si="14"/>
        <v>0</v>
      </c>
      <c r="M55" s="90">
        <v>8</v>
      </c>
      <c r="N55" s="57">
        <v>5.04</v>
      </c>
      <c r="O55" s="98">
        <v>168</v>
      </c>
      <c r="P55" s="115" t="s">
        <v>60</v>
      </c>
      <c r="Q55" s="197"/>
      <c r="R55" s="1"/>
      <c r="S55" s="1"/>
      <c r="T55" s="1"/>
      <c r="U55" s="1"/>
    </row>
    <row r="56" spans="1:21" ht="16.5" customHeight="1" thickBot="1" x14ac:dyDescent="0.3">
      <c r="B56" s="181">
        <v>44</v>
      </c>
      <c r="C56" s="186" t="s">
        <v>153</v>
      </c>
      <c r="D56" s="19" t="s">
        <v>82</v>
      </c>
      <c r="E56" s="26" t="s">
        <v>86</v>
      </c>
      <c r="F56" s="231">
        <v>125</v>
      </c>
      <c r="G56" s="130"/>
      <c r="H56" s="145">
        <f t="shared" si="10"/>
        <v>0</v>
      </c>
      <c r="I56" s="217">
        <f t="shared" si="11"/>
        <v>0</v>
      </c>
      <c r="J56" s="205">
        <f t="shared" si="12"/>
        <v>0</v>
      </c>
      <c r="K56" s="55">
        <f t="shared" si="13"/>
        <v>0</v>
      </c>
      <c r="L56" s="74">
        <f t="shared" si="14"/>
        <v>0</v>
      </c>
      <c r="M56" s="90">
        <v>8</v>
      </c>
      <c r="N56" s="57">
        <v>5.04</v>
      </c>
      <c r="O56" s="98">
        <v>168</v>
      </c>
      <c r="P56" s="115" t="s">
        <v>74</v>
      </c>
      <c r="Q56" s="197"/>
      <c r="R56" s="1"/>
      <c r="S56" s="1"/>
      <c r="T56" s="1"/>
      <c r="U56" s="1"/>
    </row>
    <row r="57" spans="1:21" ht="16.5" customHeight="1" thickBot="1" x14ac:dyDescent="0.3">
      <c r="B57" s="181">
        <v>45</v>
      </c>
      <c r="C57" s="186" t="s">
        <v>99</v>
      </c>
      <c r="D57" s="19" t="s">
        <v>82</v>
      </c>
      <c r="E57" s="26" t="s">
        <v>86</v>
      </c>
      <c r="F57" s="47">
        <v>178</v>
      </c>
      <c r="G57" s="130"/>
      <c r="H57" s="145">
        <f t="shared" si="10"/>
        <v>0</v>
      </c>
      <c r="I57" s="217">
        <f t="shared" si="11"/>
        <v>0</v>
      </c>
      <c r="J57" s="205">
        <f t="shared" si="12"/>
        <v>0</v>
      </c>
      <c r="K57" s="55">
        <f t="shared" si="13"/>
        <v>0</v>
      </c>
      <c r="L57" s="74">
        <f t="shared" si="14"/>
        <v>0</v>
      </c>
      <c r="M57" s="90">
        <v>8</v>
      </c>
      <c r="N57" s="57">
        <v>5.04</v>
      </c>
      <c r="O57" s="98">
        <v>168</v>
      </c>
      <c r="P57" s="115" t="s">
        <v>73</v>
      </c>
      <c r="Q57" s="198"/>
      <c r="R57" s="1"/>
      <c r="S57" s="1"/>
      <c r="T57" s="1"/>
      <c r="U57" s="1"/>
    </row>
    <row r="58" spans="1:21" ht="16.5" customHeight="1" thickBot="1" x14ac:dyDescent="0.3">
      <c r="B58" s="181">
        <v>46</v>
      </c>
      <c r="C58" s="188" t="s">
        <v>108</v>
      </c>
      <c r="D58" s="19" t="s">
        <v>82</v>
      </c>
      <c r="E58" s="26" t="s">
        <v>86</v>
      </c>
      <c r="F58" s="47">
        <v>178</v>
      </c>
      <c r="G58" s="130"/>
      <c r="H58" s="145">
        <f t="shared" ref="H58:H59" si="15">M58*G58*F58</f>
        <v>0</v>
      </c>
      <c r="I58" s="217">
        <f t="shared" ref="I58:I59" si="16">G58*M58</f>
        <v>0</v>
      </c>
      <c r="J58" s="205">
        <f t="shared" ref="J58:J59" si="17">N58*G58+N58*Q58</f>
        <v>0</v>
      </c>
      <c r="K58" s="55">
        <f t="shared" ref="K58:K59" si="18">G58*0.0065</f>
        <v>0</v>
      </c>
      <c r="L58" s="74">
        <f t="shared" ref="L58:L59" si="19">G58/O58</f>
        <v>0</v>
      </c>
      <c r="M58" s="90">
        <v>8</v>
      </c>
      <c r="N58" s="57">
        <v>5.04</v>
      </c>
      <c r="O58" s="98">
        <v>168</v>
      </c>
      <c r="P58" s="115" t="s">
        <v>93</v>
      </c>
      <c r="Q58" s="197"/>
      <c r="R58" s="1"/>
      <c r="S58" s="1"/>
      <c r="T58" s="1"/>
      <c r="U58" s="1"/>
    </row>
    <row r="59" spans="1:21" ht="16.5" customHeight="1" thickBot="1" x14ac:dyDescent="0.3">
      <c r="B59" s="181">
        <v>47</v>
      </c>
      <c r="C59" s="188" t="s">
        <v>107</v>
      </c>
      <c r="D59" s="19" t="s">
        <v>82</v>
      </c>
      <c r="E59" s="26" t="s">
        <v>86</v>
      </c>
      <c r="F59" s="47">
        <v>178</v>
      </c>
      <c r="G59" s="130"/>
      <c r="H59" s="145">
        <f t="shared" si="15"/>
        <v>0</v>
      </c>
      <c r="I59" s="217">
        <f t="shared" si="16"/>
        <v>0</v>
      </c>
      <c r="J59" s="205">
        <f t="shared" si="17"/>
        <v>0</v>
      </c>
      <c r="K59" s="55">
        <f t="shared" si="18"/>
        <v>0</v>
      </c>
      <c r="L59" s="74">
        <f t="shared" si="19"/>
        <v>0</v>
      </c>
      <c r="M59" s="90">
        <v>8</v>
      </c>
      <c r="N59" s="57">
        <v>5.04</v>
      </c>
      <c r="O59" s="98">
        <v>168</v>
      </c>
      <c r="P59" s="115" t="s">
        <v>94</v>
      </c>
      <c r="Q59" s="197"/>
      <c r="R59" s="1"/>
      <c r="S59" s="1"/>
      <c r="T59" s="1"/>
      <c r="U59" s="1"/>
    </row>
    <row r="60" spans="1:21" ht="16.5" customHeight="1" thickBot="1" x14ac:dyDescent="0.3">
      <c r="B60" s="182">
        <v>48</v>
      </c>
      <c r="C60" s="227" t="s">
        <v>50</v>
      </c>
      <c r="D60" s="19" t="s">
        <v>82</v>
      </c>
      <c r="E60" s="26" t="s">
        <v>86</v>
      </c>
      <c r="F60" s="47">
        <v>178</v>
      </c>
      <c r="G60" s="130"/>
      <c r="H60" s="145">
        <f t="shared" si="10"/>
        <v>0</v>
      </c>
      <c r="I60" s="217">
        <f t="shared" si="11"/>
        <v>0</v>
      </c>
      <c r="J60" s="205">
        <f t="shared" si="12"/>
        <v>0</v>
      </c>
      <c r="K60" s="55">
        <f t="shared" si="13"/>
        <v>0</v>
      </c>
      <c r="L60" s="74">
        <f t="shared" si="14"/>
        <v>0</v>
      </c>
      <c r="M60" s="90">
        <v>8</v>
      </c>
      <c r="N60" s="57">
        <v>5.04</v>
      </c>
      <c r="O60" s="98">
        <v>168</v>
      </c>
      <c r="P60" s="116">
        <v>4627129930931</v>
      </c>
      <c r="Q60" s="197"/>
      <c r="R60" s="1"/>
      <c r="S60" s="1"/>
      <c r="T60" s="1"/>
      <c r="U60" s="1"/>
    </row>
    <row r="61" spans="1:21" ht="16.5" customHeight="1" thickBot="1" x14ac:dyDescent="0.3">
      <c r="B61" s="182">
        <v>49</v>
      </c>
      <c r="C61" s="44" t="s">
        <v>51</v>
      </c>
      <c r="D61" s="19" t="s">
        <v>82</v>
      </c>
      <c r="E61" s="26" t="s">
        <v>86</v>
      </c>
      <c r="F61" s="47">
        <v>178</v>
      </c>
      <c r="G61" s="130"/>
      <c r="H61" s="145">
        <f t="shared" si="10"/>
        <v>0</v>
      </c>
      <c r="I61" s="217">
        <f t="shared" si="11"/>
        <v>0</v>
      </c>
      <c r="J61" s="205">
        <f t="shared" si="12"/>
        <v>0</v>
      </c>
      <c r="K61" s="55">
        <f t="shared" si="13"/>
        <v>0</v>
      </c>
      <c r="L61" s="74">
        <f t="shared" si="14"/>
        <v>0</v>
      </c>
      <c r="M61" s="90">
        <v>8</v>
      </c>
      <c r="N61" s="57">
        <v>5.04</v>
      </c>
      <c r="O61" s="98">
        <v>168</v>
      </c>
      <c r="P61" s="115" t="s">
        <v>53</v>
      </c>
      <c r="Q61" s="197"/>
      <c r="R61" s="1"/>
      <c r="S61" s="1"/>
      <c r="T61" s="1"/>
      <c r="U61" s="1"/>
    </row>
    <row r="62" spans="1:21" ht="16.5" customHeight="1" thickBot="1" x14ac:dyDescent="0.3">
      <c r="B62" s="182">
        <v>50</v>
      </c>
      <c r="C62" s="44" t="s">
        <v>109</v>
      </c>
      <c r="D62" s="19" t="s">
        <v>82</v>
      </c>
      <c r="E62" s="26" t="s">
        <v>86</v>
      </c>
      <c r="F62" s="47">
        <v>178</v>
      </c>
      <c r="G62" s="130"/>
      <c r="H62" s="145">
        <f t="shared" ref="H62" si="20">M62*G62*F62</f>
        <v>0</v>
      </c>
      <c r="I62" s="217">
        <f t="shared" ref="I62" si="21">G62*M62</f>
        <v>0</v>
      </c>
      <c r="J62" s="205">
        <f t="shared" ref="J62" si="22">N62*G62+N62*Q62</f>
        <v>0</v>
      </c>
      <c r="K62" s="55">
        <f t="shared" ref="K62" si="23">G62*0.0065</f>
        <v>0</v>
      </c>
      <c r="L62" s="74">
        <f t="shared" ref="L62" si="24">G62/O62</f>
        <v>0</v>
      </c>
      <c r="M62" s="90">
        <v>8</v>
      </c>
      <c r="N62" s="57">
        <v>5.04</v>
      </c>
      <c r="O62" s="98">
        <v>168</v>
      </c>
      <c r="P62" s="115" t="s">
        <v>95</v>
      </c>
      <c r="Q62" s="197"/>
      <c r="R62" s="1"/>
      <c r="S62" s="1"/>
      <c r="T62" s="1"/>
      <c r="U62" s="1"/>
    </row>
    <row r="63" spans="1:21" ht="16.5" customHeight="1" thickBot="1" x14ac:dyDescent="0.3">
      <c r="B63" s="182">
        <v>51</v>
      </c>
      <c r="C63" s="227" t="s">
        <v>47</v>
      </c>
      <c r="D63" s="19" t="s">
        <v>82</v>
      </c>
      <c r="E63" s="26" t="s">
        <v>86</v>
      </c>
      <c r="F63" s="47">
        <v>178</v>
      </c>
      <c r="G63" s="222"/>
      <c r="H63" s="145">
        <f t="shared" si="10"/>
        <v>0</v>
      </c>
      <c r="I63" s="217">
        <f t="shared" si="11"/>
        <v>0</v>
      </c>
      <c r="J63" s="205">
        <f t="shared" si="12"/>
        <v>0</v>
      </c>
      <c r="K63" s="55">
        <f t="shared" si="13"/>
        <v>0</v>
      </c>
      <c r="L63" s="74">
        <f t="shared" si="14"/>
        <v>0</v>
      </c>
      <c r="M63" s="90">
        <v>8</v>
      </c>
      <c r="N63" s="57">
        <v>5.04</v>
      </c>
      <c r="O63" s="98">
        <v>168</v>
      </c>
      <c r="P63" s="115" t="s">
        <v>75</v>
      </c>
      <c r="Q63" s="197"/>
      <c r="R63" s="1"/>
      <c r="S63" s="1"/>
      <c r="T63" s="1"/>
      <c r="U63" s="1"/>
    </row>
    <row r="64" spans="1:21" ht="16.5" customHeight="1" thickBot="1" x14ac:dyDescent="0.3">
      <c r="A64" s="3"/>
      <c r="B64" s="172">
        <v>52</v>
      </c>
      <c r="C64" s="154" t="s">
        <v>144</v>
      </c>
      <c r="D64" s="22" t="s">
        <v>82</v>
      </c>
      <c r="E64" s="27" t="s">
        <v>86</v>
      </c>
      <c r="F64" s="230">
        <v>125</v>
      </c>
      <c r="G64" s="132"/>
      <c r="H64" s="146">
        <f t="shared" si="10"/>
        <v>0</v>
      </c>
      <c r="I64" s="218">
        <f t="shared" si="11"/>
        <v>0</v>
      </c>
      <c r="J64" s="206">
        <f t="shared" si="12"/>
        <v>0</v>
      </c>
      <c r="K64" s="58">
        <f t="shared" si="13"/>
        <v>0</v>
      </c>
      <c r="L64" s="75">
        <f t="shared" si="14"/>
        <v>0</v>
      </c>
      <c r="M64" s="91">
        <v>8</v>
      </c>
      <c r="N64" s="59">
        <v>5.04</v>
      </c>
      <c r="O64" s="99">
        <v>168</v>
      </c>
      <c r="P64" s="117" t="s">
        <v>66</v>
      </c>
      <c r="Q64" s="197"/>
      <c r="R64" s="1"/>
      <c r="S64" s="1"/>
      <c r="T64" s="1"/>
      <c r="U64" s="1"/>
    </row>
    <row r="65" spans="2:21" ht="35.1" customHeight="1" thickBot="1" x14ac:dyDescent="0.3">
      <c r="B65" s="256" t="s">
        <v>119</v>
      </c>
      <c r="C65" s="257"/>
      <c r="D65" s="257"/>
      <c r="E65" s="257"/>
      <c r="F65" s="257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220"/>
      <c r="R65" s="1"/>
      <c r="S65" s="1"/>
      <c r="T65" s="1"/>
      <c r="U65" s="1"/>
    </row>
    <row r="66" spans="2:21" s="10" customFormat="1" ht="16.5" customHeight="1" thickBot="1" x14ac:dyDescent="0.3">
      <c r="B66" s="168">
        <v>53</v>
      </c>
      <c r="C66" s="159" t="s">
        <v>33</v>
      </c>
      <c r="D66" s="21" t="s">
        <v>82</v>
      </c>
      <c r="E66" s="25" t="s">
        <v>86</v>
      </c>
      <c r="F66" s="160">
        <v>147</v>
      </c>
      <c r="G66" s="133"/>
      <c r="H66" s="145">
        <f t="shared" ref="H66:H77" si="25">M66*G66*F66</f>
        <v>0</v>
      </c>
      <c r="I66" s="212">
        <f t="shared" ref="I66:I77" si="26">G66*M66</f>
        <v>0</v>
      </c>
      <c r="J66" s="207">
        <f t="shared" ref="J66:J77" si="27">N66*G66+N66*Q66</f>
        <v>0</v>
      </c>
      <c r="K66" s="137">
        <f t="shared" ref="K66:K77" si="28">G66*0.0065+Q66*0.0065</f>
        <v>0</v>
      </c>
      <c r="L66" s="76">
        <f t="shared" ref="L66:L73" si="29">G66/O66</f>
        <v>0</v>
      </c>
      <c r="M66" s="85">
        <v>8</v>
      </c>
      <c r="N66" s="63">
        <v>5.04</v>
      </c>
      <c r="O66" s="81">
        <v>168</v>
      </c>
      <c r="P66" s="138" t="s">
        <v>34</v>
      </c>
      <c r="Q66" s="198"/>
    </row>
    <row r="67" spans="2:21" s="10" customFormat="1" ht="18" customHeight="1" thickBot="1" x14ac:dyDescent="0.3">
      <c r="B67" s="183">
        <v>54</v>
      </c>
      <c r="C67" s="31" t="s">
        <v>154</v>
      </c>
      <c r="D67" s="20" t="s">
        <v>124</v>
      </c>
      <c r="E67" s="26" t="s">
        <v>86</v>
      </c>
      <c r="F67" s="232">
        <v>103</v>
      </c>
      <c r="G67" s="133"/>
      <c r="H67" s="145">
        <f t="shared" si="25"/>
        <v>0</v>
      </c>
      <c r="I67" s="213">
        <f t="shared" si="26"/>
        <v>0</v>
      </c>
      <c r="J67" s="202">
        <f t="shared" si="27"/>
        <v>0</v>
      </c>
      <c r="K67" s="54">
        <f t="shared" si="28"/>
        <v>0</v>
      </c>
      <c r="L67" s="76">
        <f t="shared" si="29"/>
        <v>0</v>
      </c>
      <c r="M67" s="85">
        <v>8</v>
      </c>
      <c r="N67" s="63">
        <v>5.04</v>
      </c>
      <c r="O67" s="81">
        <v>168</v>
      </c>
      <c r="P67" s="118" t="s">
        <v>48</v>
      </c>
      <c r="Q67" s="197"/>
    </row>
    <row r="68" spans="2:21" s="10" customFormat="1" ht="20.25" customHeight="1" thickBot="1" x14ac:dyDescent="0.3">
      <c r="B68" s="184">
        <v>55</v>
      </c>
      <c r="C68" s="31" t="s">
        <v>155</v>
      </c>
      <c r="D68" s="20" t="s">
        <v>124</v>
      </c>
      <c r="E68" s="26" t="s">
        <v>86</v>
      </c>
      <c r="F68" s="232">
        <v>103</v>
      </c>
      <c r="G68" s="133"/>
      <c r="H68" s="145">
        <f t="shared" si="25"/>
        <v>0</v>
      </c>
      <c r="I68" s="213">
        <f t="shared" si="26"/>
        <v>0</v>
      </c>
      <c r="J68" s="202">
        <f t="shared" si="27"/>
        <v>0</v>
      </c>
      <c r="K68" s="54">
        <f t="shared" si="28"/>
        <v>0</v>
      </c>
      <c r="L68" s="76">
        <f t="shared" si="29"/>
        <v>0</v>
      </c>
      <c r="M68" s="85">
        <v>8</v>
      </c>
      <c r="N68" s="63">
        <v>5.04</v>
      </c>
      <c r="O68" s="81">
        <v>168</v>
      </c>
      <c r="P68" s="118" t="s">
        <v>42</v>
      </c>
      <c r="Q68" s="197"/>
    </row>
    <row r="69" spans="2:21" s="10" customFormat="1" ht="16.5" customHeight="1" thickBot="1" x14ac:dyDescent="0.3">
      <c r="B69" s="173">
        <v>56</v>
      </c>
      <c r="C69" s="229" t="s">
        <v>39</v>
      </c>
      <c r="D69" s="19" t="s">
        <v>82</v>
      </c>
      <c r="E69" s="26" t="s">
        <v>86</v>
      </c>
      <c r="F69" s="51">
        <v>147</v>
      </c>
      <c r="G69" s="133"/>
      <c r="H69" s="145">
        <f t="shared" si="25"/>
        <v>0</v>
      </c>
      <c r="I69" s="213">
        <f t="shared" si="26"/>
        <v>0</v>
      </c>
      <c r="J69" s="208">
        <f t="shared" si="27"/>
        <v>0</v>
      </c>
      <c r="K69" s="60">
        <f t="shared" si="28"/>
        <v>0</v>
      </c>
      <c r="L69" s="76">
        <f t="shared" si="29"/>
        <v>0</v>
      </c>
      <c r="M69" s="85">
        <v>8</v>
      </c>
      <c r="N69" s="63">
        <v>5.04</v>
      </c>
      <c r="O69" s="81">
        <v>168</v>
      </c>
      <c r="P69" s="118" t="s">
        <v>40</v>
      </c>
      <c r="Q69" s="197"/>
    </row>
    <row r="70" spans="2:21" s="10" customFormat="1" ht="16.5" customHeight="1" thickBot="1" x14ac:dyDescent="0.3">
      <c r="B70" s="183">
        <v>57</v>
      </c>
      <c r="C70" s="16" t="s">
        <v>35</v>
      </c>
      <c r="D70" s="19" t="s">
        <v>82</v>
      </c>
      <c r="E70" s="26" t="s">
        <v>86</v>
      </c>
      <c r="F70" s="51">
        <v>147</v>
      </c>
      <c r="G70" s="133"/>
      <c r="H70" s="145">
        <f t="shared" si="25"/>
        <v>0</v>
      </c>
      <c r="I70" s="213">
        <f t="shared" si="26"/>
        <v>0</v>
      </c>
      <c r="J70" s="202">
        <f t="shared" si="27"/>
        <v>0</v>
      </c>
      <c r="K70" s="54">
        <f t="shared" si="28"/>
        <v>0</v>
      </c>
      <c r="L70" s="76">
        <f t="shared" si="29"/>
        <v>0</v>
      </c>
      <c r="M70" s="86">
        <v>8</v>
      </c>
      <c r="N70" s="53">
        <v>5.04</v>
      </c>
      <c r="O70" s="82">
        <v>168</v>
      </c>
      <c r="P70" s="118" t="s">
        <v>36</v>
      </c>
      <c r="Q70" s="197"/>
    </row>
    <row r="71" spans="2:21" s="10" customFormat="1" ht="16.5" customHeight="1" thickBot="1" x14ac:dyDescent="0.3">
      <c r="B71" s="183">
        <v>58</v>
      </c>
      <c r="C71" s="189" t="s">
        <v>156</v>
      </c>
      <c r="D71" s="19" t="s">
        <v>82</v>
      </c>
      <c r="E71" s="26" t="s">
        <v>86</v>
      </c>
      <c r="F71" s="232">
        <v>103</v>
      </c>
      <c r="G71" s="133"/>
      <c r="H71" s="145">
        <f t="shared" si="25"/>
        <v>0</v>
      </c>
      <c r="I71" s="213">
        <f t="shared" si="26"/>
        <v>0</v>
      </c>
      <c r="J71" s="202">
        <f t="shared" si="27"/>
        <v>0</v>
      </c>
      <c r="K71" s="54">
        <f t="shared" si="28"/>
        <v>0</v>
      </c>
      <c r="L71" s="76">
        <f t="shared" si="29"/>
        <v>0</v>
      </c>
      <c r="M71" s="85">
        <v>8</v>
      </c>
      <c r="N71" s="63">
        <v>5.04</v>
      </c>
      <c r="O71" s="81">
        <v>168</v>
      </c>
      <c r="P71" s="118" t="s">
        <v>76</v>
      </c>
      <c r="Q71" s="197"/>
    </row>
    <row r="72" spans="2:21" s="10" customFormat="1" ht="18" customHeight="1" thickBot="1" x14ac:dyDescent="0.3">
      <c r="B72" s="183">
        <v>59</v>
      </c>
      <c r="C72" s="31" t="s">
        <v>120</v>
      </c>
      <c r="D72" s="20" t="s">
        <v>124</v>
      </c>
      <c r="E72" s="26" t="s">
        <v>86</v>
      </c>
      <c r="F72" s="51">
        <v>147</v>
      </c>
      <c r="G72" s="133"/>
      <c r="H72" s="145">
        <f t="shared" si="25"/>
        <v>0</v>
      </c>
      <c r="I72" s="213">
        <f t="shared" si="26"/>
        <v>0</v>
      </c>
      <c r="J72" s="202">
        <f t="shared" si="27"/>
        <v>0</v>
      </c>
      <c r="K72" s="54">
        <f t="shared" si="28"/>
        <v>0</v>
      </c>
      <c r="L72" s="76">
        <f t="shared" si="29"/>
        <v>0</v>
      </c>
      <c r="M72" s="85">
        <v>8</v>
      </c>
      <c r="N72" s="63">
        <v>5.04</v>
      </c>
      <c r="O72" s="81">
        <v>168</v>
      </c>
      <c r="P72" s="118" t="s">
        <v>43</v>
      </c>
      <c r="Q72" s="197"/>
    </row>
    <row r="73" spans="2:21" s="10" customFormat="1" ht="18" customHeight="1" thickBot="1" x14ac:dyDescent="0.3">
      <c r="B73" s="183">
        <v>60</v>
      </c>
      <c r="C73" s="31" t="s">
        <v>121</v>
      </c>
      <c r="D73" s="20" t="s">
        <v>124</v>
      </c>
      <c r="E73" s="26" t="s">
        <v>86</v>
      </c>
      <c r="F73" s="51">
        <v>147</v>
      </c>
      <c r="G73" s="133"/>
      <c r="H73" s="145">
        <f t="shared" si="25"/>
        <v>0</v>
      </c>
      <c r="I73" s="213">
        <f t="shared" si="26"/>
        <v>0</v>
      </c>
      <c r="J73" s="202">
        <f t="shared" si="27"/>
        <v>0</v>
      </c>
      <c r="K73" s="54">
        <f t="shared" si="28"/>
        <v>0</v>
      </c>
      <c r="L73" s="76">
        <f t="shared" si="29"/>
        <v>0</v>
      </c>
      <c r="M73" s="85">
        <v>8</v>
      </c>
      <c r="N73" s="63">
        <v>5.04</v>
      </c>
      <c r="O73" s="81">
        <v>168</v>
      </c>
      <c r="P73" s="118" t="s">
        <v>44</v>
      </c>
      <c r="Q73" s="197"/>
    </row>
    <row r="74" spans="2:21" s="10" customFormat="1" ht="18.75" customHeight="1" thickBot="1" x14ac:dyDescent="0.3">
      <c r="B74" s="183">
        <v>61</v>
      </c>
      <c r="C74" s="31" t="s">
        <v>157</v>
      </c>
      <c r="D74" s="20" t="s">
        <v>124</v>
      </c>
      <c r="E74" s="26" t="s">
        <v>86</v>
      </c>
      <c r="F74" s="232">
        <v>103</v>
      </c>
      <c r="G74" s="133"/>
      <c r="H74" s="145">
        <f t="shared" si="25"/>
        <v>0</v>
      </c>
      <c r="I74" s="213">
        <f t="shared" si="26"/>
        <v>0</v>
      </c>
      <c r="J74" s="209">
        <f t="shared" si="27"/>
        <v>0</v>
      </c>
      <c r="K74" s="61">
        <f t="shared" si="28"/>
        <v>0</v>
      </c>
      <c r="L74" s="76">
        <v>0</v>
      </c>
      <c r="M74" s="85">
        <v>8</v>
      </c>
      <c r="N74" s="63">
        <v>5.04</v>
      </c>
      <c r="O74" s="81">
        <v>168</v>
      </c>
      <c r="P74" s="118" t="s">
        <v>45</v>
      </c>
      <c r="Q74" s="197"/>
    </row>
    <row r="75" spans="2:21" s="10" customFormat="1" ht="18" customHeight="1" thickBot="1" x14ac:dyDescent="0.3">
      <c r="B75" s="183">
        <v>62</v>
      </c>
      <c r="C75" s="15" t="s">
        <v>122</v>
      </c>
      <c r="D75" s="20" t="s">
        <v>124</v>
      </c>
      <c r="E75" s="26" t="s">
        <v>86</v>
      </c>
      <c r="F75" s="51">
        <v>147</v>
      </c>
      <c r="G75" s="133"/>
      <c r="H75" s="145">
        <f t="shared" si="25"/>
        <v>0</v>
      </c>
      <c r="I75" s="213">
        <f t="shared" si="26"/>
        <v>0</v>
      </c>
      <c r="J75" s="202">
        <f t="shared" si="27"/>
        <v>0</v>
      </c>
      <c r="K75" s="54">
        <f t="shared" si="28"/>
        <v>0</v>
      </c>
      <c r="L75" s="76">
        <f>G75/O75</f>
        <v>0</v>
      </c>
      <c r="M75" s="86">
        <v>8</v>
      </c>
      <c r="N75" s="53">
        <v>5.04</v>
      </c>
      <c r="O75" s="82">
        <v>168</v>
      </c>
      <c r="P75" s="118" t="s">
        <v>46</v>
      </c>
      <c r="Q75" s="197"/>
    </row>
    <row r="76" spans="2:21" ht="17.25" customHeight="1" thickBot="1" x14ac:dyDescent="0.3">
      <c r="B76" s="184">
        <v>63</v>
      </c>
      <c r="C76" s="221" t="s">
        <v>123</v>
      </c>
      <c r="D76" s="20" t="s">
        <v>124</v>
      </c>
      <c r="E76" s="26" t="s">
        <v>86</v>
      </c>
      <c r="F76" s="51">
        <v>147</v>
      </c>
      <c r="G76" s="133"/>
      <c r="H76" s="145">
        <f t="shared" si="25"/>
        <v>0</v>
      </c>
      <c r="I76" s="213">
        <f t="shared" si="26"/>
        <v>0</v>
      </c>
      <c r="J76" s="208">
        <f t="shared" si="27"/>
        <v>0</v>
      </c>
      <c r="K76" s="62">
        <f t="shared" si="28"/>
        <v>0</v>
      </c>
      <c r="L76" s="76">
        <f>G76/O76</f>
        <v>0</v>
      </c>
      <c r="M76" s="86">
        <v>8</v>
      </c>
      <c r="N76" s="53">
        <v>5.04</v>
      </c>
      <c r="O76" s="82">
        <v>168</v>
      </c>
      <c r="P76" s="118" t="s">
        <v>54</v>
      </c>
      <c r="Q76" s="196"/>
      <c r="R76" s="1"/>
      <c r="S76" s="1"/>
      <c r="T76" s="1"/>
      <c r="U76" s="1"/>
    </row>
    <row r="77" spans="2:21" ht="16.5" customHeight="1" thickBot="1" x14ac:dyDescent="0.3">
      <c r="B77" s="174">
        <v>64</v>
      </c>
      <c r="C77" s="30" t="s">
        <v>37</v>
      </c>
      <c r="D77" s="22" t="s">
        <v>82</v>
      </c>
      <c r="E77" s="27" t="s">
        <v>86</v>
      </c>
      <c r="F77" s="52">
        <v>147</v>
      </c>
      <c r="G77" s="134"/>
      <c r="H77" s="146">
        <f t="shared" si="25"/>
        <v>0</v>
      </c>
      <c r="I77" s="214">
        <f t="shared" si="26"/>
        <v>0</v>
      </c>
      <c r="J77" s="203">
        <f t="shared" si="27"/>
        <v>0</v>
      </c>
      <c r="K77" s="69">
        <f t="shared" si="28"/>
        <v>0</v>
      </c>
      <c r="L77" s="75">
        <f>G77/O77</f>
        <v>0</v>
      </c>
      <c r="M77" s="87">
        <v>8</v>
      </c>
      <c r="N77" s="65">
        <v>5.04</v>
      </c>
      <c r="O77" s="83">
        <v>168</v>
      </c>
      <c r="P77" s="119" t="s">
        <v>38</v>
      </c>
      <c r="Q77" s="197"/>
      <c r="R77" s="1"/>
      <c r="S77" s="1"/>
      <c r="T77" s="1"/>
      <c r="U77" s="1"/>
    </row>
    <row r="78" spans="2:21" ht="18.75" customHeight="1" thickBot="1" x14ac:dyDescent="0.3">
      <c r="B78" s="45"/>
      <c r="C78" s="8"/>
      <c r="D78" s="8"/>
      <c r="E78" s="143"/>
      <c r="F78" s="28"/>
      <c r="G78" s="164">
        <f>SUM(G66:G77,G35:G64,G15:G33,G11:G13)</f>
        <v>0</v>
      </c>
      <c r="H78" s="163">
        <f>SUM(H11:H77)</f>
        <v>0</v>
      </c>
      <c r="I78" s="219">
        <f t="shared" ref="I78:L78" si="30">SUM(I15:I77)</f>
        <v>0</v>
      </c>
      <c r="J78" s="210">
        <f>SUM(J66:J77,J35:J64,J15:J33,J11:J13)</f>
        <v>0</v>
      </c>
      <c r="K78" s="165">
        <f>SUM(K66:K77,K35:K64,K15:K33,K11:K13)</f>
        <v>0</v>
      </c>
      <c r="L78" s="166">
        <f t="shared" si="30"/>
        <v>0</v>
      </c>
      <c r="M78" s="9"/>
      <c r="N78" s="9"/>
      <c r="O78" s="9"/>
      <c r="P78" s="120"/>
      <c r="Q78" s="199">
        <f>SUM(Q11:Q77)</f>
        <v>0</v>
      </c>
      <c r="R78" s="1"/>
      <c r="S78" s="1"/>
      <c r="T78" s="1"/>
      <c r="U78" s="1"/>
    </row>
    <row r="79" spans="2:21" ht="15.75" customHeight="1" x14ac:dyDescent="0.25">
      <c r="P79" s="120"/>
      <c r="R79" s="1"/>
      <c r="S79" s="1"/>
      <c r="T79" s="1"/>
      <c r="U79" s="1"/>
    </row>
    <row r="80" spans="2:21" ht="16.5" customHeight="1" x14ac:dyDescent="0.25">
      <c r="B80" s="1"/>
      <c r="C80" s="1"/>
      <c r="E80" s="1"/>
      <c r="F80" s="1"/>
    </row>
    <row r="81" spans="2:21" ht="19.5" customHeight="1" x14ac:dyDescent="0.25">
      <c r="B81" s="1"/>
      <c r="C81" s="1"/>
      <c r="E81" s="1"/>
      <c r="F81" s="1"/>
      <c r="G81" s="136"/>
      <c r="H81" s="1"/>
      <c r="I81" s="1"/>
      <c r="J81" s="1"/>
      <c r="K81" s="1"/>
      <c r="L81" s="1"/>
      <c r="M81" s="1"/>
      <c r="N81" s="1"/>
      <c r="O81" s="1"/>
      <c r="P81" s="122"/>
      <c r="Q81" s="162"/>
      <c r="R81" s="1"/>
      <c r="S81" s="1"/>
      <c r="T81" s="1"/>
      <c r="U81" s="1"/>
    </row>
    <row r="82" spans="2:21" ht="19.5" customHeight="1" x14ac:dyDescent="0.25">
      <c r="B82" s="1"/>
      <c r="C82" s="1"/>
      <c r="E82" s="1"/>
      <c r="F82" s="1"/>
      <c r="G82" s="136"/>
      <c r="H82" s="1"/>
      <c r="I82" s="1"/>
      <c r="J82" s="1"/>
      <c r="K82" s="1"/>
      <c r="L82" s="1"/>
      <c r="M82" s="1"/>
      <c r="N82" s="1"/>
      <c r="O82" s="1"/>
      <c r="P82" s="122"/>
      <c r="Q82" s="162"/>
      <c r="R82" s="1"/>
      <c r="S82" s="1"/>
      <c r="T82" s="1"/>
      <c r="U82" s="1"/>
    </row>
    <row r="83" spans="2:21" ht="19.5" customHeight="1" x14ac:dyDescent="0.25">
      <c r="B83" s="1"/>
      <c r="C83" s="1"/>
      <c r="E83" s="1"/>
      <c r="F83" s="1"/>
      <c r="G83" s="136"/>
      <c r="H83" s="1"/>
      <c r="I83" s="1"/>
      <c r="J83" s="1"/>
      <c r="K83" s="1"/>
      <c r="L83" s="1"/>
      <c r="M83" s="1"/>
      <c r="N83" s="1"/>
      <c r="O83" s="1"/>
      <c r="P83" s="122"/>
      <c r="Q83" s="162"/>
      <c r="R83" s="1"/>
      <c r="S83" s="1"/>
      <c r="T83" s="1"/>
      <c r="U83" s="1"/>
    </row>
  </sheetData>
  <sheetProtection selectLockedCells="1" selectUnlockedCells="1"/>
  <mergeCells count="26">
    <mergeCell ref="B65:F65"/>
    <mergeCell ref="B9:C9"/>
    <mergeCell ref="M8:Q8"/>
    <mergeCell ref="B10:F10"/>
    <mergeCell ref="B14:F14"/>
    <mergeCell ref="B34:F34"/>
    <mergeCell ref="G5:H5"/>
    <mergeCell ref="G6:G7"/>
    <mergeCell ref="R5:U5"/>
    <mergeCell ref="R6:U6"/>
    <mergeCell ref="R7:U7"/>
    <mergeCell ref="M7:Q7"/>
    <mergeCell ref="M5:Q5"/>
    <mergeCell ref="M6:Q6"/>
    <mergeCell ref="H7:L7"/>
    <mergeCell ref="H6:L6"/>
    <mergeCell ref="M1:S1"/>
    <mergeCell ref="G2:H2"/>
    <mergeCell ref="G3:H3"/>
    <mergeCell ref="G4:H4"/>
    <mergeCell ref="R2:U2"/>
    <mergeCell ref="R3:U3"/>
    <mergeCell ref="R4:U4"/>
    <mergeCell ref="M2:Q2"/>
    <mergeCell ref="M3:Q3"/>
    <mergeCell ref="M4:Q4"/>
  </mergeCells>
  <conditionalFormatting sqref="G15:G33 G66:G77 Q15:Q33 Q66:Q77 G35:G64 Q35:Q64">
    <cfRule type="cellIs" dxfId="4" priority="7" operator="greaterThanOrEqual">
      <formula>1</formula>
    </cfRule>
  </conditionalFormatting>
  <conditionalFormatting sqref="G11:G13">
    <cfRule type="cellIs" dxfId="3" priority="4" operator="greaterThanOrEqual">
      <formula>1</formula>
    </cfRule>
  </conditionalFormatting>
  <conditionalFormatting sqref="Q11">
    <cfRule type="cellIs" dxfId="2" priority="3" operator="greaterThanOrEqual">
      <formula>1</formula>
    </cfRule>
  </conditionalFormatting>
  <conditionalFormatting sqref="Q12">
    <cfRule type="cellIs" dxfId="1" priority="2" operator="greaterThanOrEqual">
      <formula>1</formula>
    </cfRule>
  </conditionalFormatting>
  <conditionalFormatting sqref="Q13">
    <cfRule type="cellIs" dxfId="0" priority="1" operator="greaterThanOrEqual">
      <formula>1</formula>
    </cfRule>
  </conditionalFormatting>
  <hyperlinks>
    <hyperlink ref="C7" r:id="rId1"/>
  </hyperlinks>
  <pageMargins left="0.25" right="0.25" top="0.75" bottom="0.75" header="0.51180555555555551" footer="0.51180555555555551"/>
  <pageSetup paperSize="9" scale="4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139-147СПб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X751M</dc:creator>
  <cp:lastModifiedBy>ДМИТРИЙ</cp:lastModifiedBy>
  <cp:lastPrinted>2017-05-24T12:12:08Z</cp:lastPrinted>
  <dcterms:created xsi:type="dcterms:W3CDTF">2017-03-09T08:41:30Z</dcterms:created>
  <dcterms:modified xsi:type="dcterms:W3CDTF">2017-09-21T18:15:38Z</dcterms:modified>
</cp:coreProperties>
</file>