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aleksandrkovalev/Desktop/"/>
    </mc:Choice>
  </mc:AlternateContent>
  <bookViews>
    <workbookView xWindow="0" yWindow="460" windowWidth="51200" windowHeight="26740" tabRatio="150"/>
  </bookViews>
  <sheets>
    <sheet name="139-147СПб" sheetId="1" r:id="rId1"/>
  </sheet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L80" i="1"/>
  <c r="L79" i="1"/>
  <c r="L11" i="1"/>
  <c r="L12" i="1"/>
  <c r="L13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1" i="1"/>
  <c r="L72" i="1"/>
  <c r="L73" i="1"/>
  <c r="L74" i="1"/>
  <c r="L75" i="1"/>
  <c r="L76" i="1"/>
  <c r="L77" i="1"/>
  <c r="L81" i="1"/>
  <c r="R81" i="1"/>
  <c r="H81" i="1"/>
  <c r="M80" i="1"/>
  <c r="K80" i="1"/>
  <c r="J80" i="1"/>
  <c r="M79" i="1"/>
  <c r="M11" i="1"/>
  <c r="M12" i="1"/>
  <c r="M13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6" i="1"/>
  <c r="M67" i="1"/>
  <c r="M68" i="1"/>
  <c r="M69" i="1"/>
  <c r="M70" i="1"/>
  <c r="M71" i="1"/>
  <c r="M72" i="1"/>
  <c r="M73" i="1"/>
  <c r="M75" i="1"/>
  <c r="M76" i="1"/>
  <c r="M77" i="1"/>
  <c r="M81" i="1"/>
  <c r="K79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6" i="1"/>
  <c r="K67" i="1"/>
  <c r="K68" i="1"/>
  <c r="K69" i="1"/>
  <c r="K70" i="1"/>
  <c r="K71" i="1"/>
  <c r="K72" i="1"/>
  <c r="K73" i="1"/>
  <c r="K74" i="1"/>
  <c r="K75" i="1"/>
  <c r="K76" i="1"/>
  <c r="K77" i="1"/>
  <c r="K81" i="1"/>
  <c r="J79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6" i="1"/>
  <c r="J67" i="1"/>
  <c r="J68" i="1"/>
  <c r="J69" i="1"/>
  <c r="J70" i="1"/>
  <c r="J71" i="1"/>
  <c r="J72" i="1"/>
  <c r="J73" i="1"/>
  <c r="J74" i="1"/>
  <c r="J75" i="1"/>
  <c r="J76" i="1"/>
  <c r="J77" i="1"/>
  <c r="J81" i="1"/>
</calcChain>
</file>

<file path=xl/sharedStrings.xml><?xml version="1.0" encoding="utf-8"?>
<sst xmlns="http://schemas.openxmlformats.org/spreadsheetml/2006/main" count="289" uniqueCount="165">
  <si>
    <t>Дата заказа/ Дата отгрузки</t>
  </si>
  <si>
    <t>Клиент:</t>
  </si>
  <si>
    <t>Транспортная компания:</t>
  </si>
  <si>
    <t>Город доставки:</t>
  </si>
  <si>
    <t xml:space="preserve">Данные получателя                </t>
  </si>
  <si>
    <t xml:space="preserve">http://mrdjemiuszero.com </t>
  </si>
  <si>
    <t>Номер телефона</t>
  </si>
  <si>
    <t>Наименование</t>
  </si>
  <si>
    <t>Вес 1 упак.,кг.</t>
  </si>
  <si>
    <t>Кол-во уп. в паллете</t>
  </si>
  <si>
    <t>шт.</t>
  </si>
  <si>
    <t>Б</t>
  </si>
  <si>
    <t>Заказ,          палет</t>
  </si>
  <si>
    <t>Вес, кг</t>
  </si>
  <si>
    <t>4627129930139</t>
  </si>
  <si>
    <t>Ананас</t>
  </si>
  <si>
    <t>4627129930276</t>
  </si>
  <si>
    <t>4627129930351</t>
  </si>
  <si>
    <t>Банан</t>
  </si>
  <si>
    <t>4627129930337</t>
  </si>
  <si>
    <t>4627129930238</t>
  </si>
  <si>
    <t>Груша-Ваниль</t>
  </si>
  <si>
    <t>4627129930290</t>
  </si>
  <si>
    <t>4627129930474</t>
  </si>
  <si>
    <t>4627129930894</t>
  </si>
  <si>
    <t>4627129930252</t>
  </si>
  <si>
    <t>4627129930153</t>
  </si>
  <si>
    <t>Клюква</t>
  </si>
  <si>
    <t>4627129930313</t>
  </si>
  <si>
    <t>4627129930450</t>
  </si>
  <si>
    <t>4627129930214</t>
  </si>
  <si>
    <t>4627129930412</t>
  </si>
  <si>
    <t>4627129930191</t>
  </si>
  <si>
    <t>4627129930375</t>
  </si>
  <si>
    <t>Яблоко с Корицей</t>
  </si>
  <si>
    <t>4627129930177</t>
  </si>
  <si>
    <t>4627129930054</t>
  </si>
  <si>
    <t>4627129930917</t>
  </si>
  <si>
    <t>Чили</t>
  </si>
  <si>
    <t>4627129930757</t>
  </si>
  <si>
    <t>4627129930115</t>
  </si>
  <si>
    <t xml:space="preserve">Манго </t>
  </si>
  <si>
    <t>4627129930092</t>
  </si>
  <si>
    <t>4627129930573</t>
  </si>
  <si>
    <t>4627129930597</t>
  </si>
  <si>
    <t>4627129930030</t>
  </si>
  <si>
    <t>4627129930016</t>
  </si>
  <si>
    <t>4627129930696</t>
  </si>
  <si>
    <t xml:space="preserve">Земляника </t>
  </si>
  <si>
    <t>Шоколад с ромом</t>
  </si>
  <si>
    <t>4627129930979</t>
  </si>
  <si>
    <t>4627129930955</t>
  </si>
  <si>
    <t>4627129930078</t>
  </si>
  <si>
    <t>Ванильный</t>
  </si>
  <si>
    <t>4627129931075</t>
  </si>
  <si>
    <t>4627129931051</t>
  </si>
  <si>
    <t>4627129931037</t>
  </si>
  <si>
    <t>4627129931013</t>
  </si>
  <si>
    <t>4627129930993</t>
  </si>
  <si>
    <t>4627129931433</t>
  </si>
  <si>
    <t>4627129931457</t>
  </si>
  <si>
    <t>4627129931396</t>
  </si>
  <si>
    <t>4627129931372</t>
  </si>
  <si>
    <t>4627129931419</t>
  </si>
  <si>
    <t>4627129931136</t>
  </si>
  <si>
    <t>4627129931150</t>
  </si>
  <si>
    <t>4627129931471</t>
  </si>
  <si>
    <t>4627129931334</t>
  </si>
  <si>
    <t>4627129931198</t>
  </si>
  <si>
    <t>4627129931235</t>
  </si>
  <si>
    <t>4627129931310</t>
  </si>
  <si>
    <t>4627129931358</t>
  </si>
  <si>
    <t>4627129930559</t>
  </si>
  <si>
    <t>4627129931495</t>
  </si>
  <si>
    <t>4627129931273</t>
  </si>
  <si>
    <t>Апельсин</t>
  </si>
  <si>
    <t>4627129930436</t>
  </si>
  <si>
    <t>4627129930399</t>
  </si>
  <si>
    <t>Срок годности</t>
  </si>
  <si>
    <t>12 мес.</t>
  </si>
  <si>
    <t>до 6 мес.</t>
  </si>
  <si>
    <t>270 мл.</t>
  </si>
  <si>
    <r>
      <t xml:space="preserve">Экзотик </t>
    </r>
    <r>
      <rPr>
        <b/>
        <i/>
        <sz val="9"/>
        <color theme="1"/>
        <rFont val="Times New Roman"/>
        <family val="1"/>
        <charset val="204"/>
      </rPr>
      <t>(Клубника-Банан)</t>
    </r>
  </si>
  <si>
    <t>Кол-во в упак., шт.</t>
  </si>
  <si>
    <t>330 мл</t>
  </si>
  <si>
    <t>Емкость</t>
  </si>
  <si>
    <t>Штрих-код</t>
  </si>
  <si>
    <t>Объем, 
М куб</t>
  </si>
  <si>
    <t>ФИО, Паспорт (серия, номер)
Наименование (ООО, ИП) номер ИНН</t>
  </si>
  <si>
    <t>Цены 
руб/шт.</t>
  </si>
  <si>
    <t xml:space="preserve">Сумма </t>
  </si>
  <si>
    <t>4627129931570</t>
  </si>
  <si>
    <t>4627129931594</t>
  </si>
  <si>
    <t>4627129931617</t>
  </si>
  <si>
    <t xml:space="preserve">Банан </t>
  </si>
  <si>
    <t xml:space="preserve">Вишня </t>
  </si>
  <si>
    <t xml:space="preserve">Груша </t>
  </si>
  <si>
    <t xml:space="preserve">Киви </t>
  </si>
  <si>
    <t xml:space="preserve">Персик </t>
  </si>
  <si>
    <t xml:space="preserve">Черника </t>
  </si>
  <si>
    <r>
      <t xml:space="preserve">Заказ
</t>
    </r>
    <r>
      <rPr>
        <b/>
        <sz val="10"/>
        <color rgb="FFFF0000"/>
        <rFont val="Times New Roman"/>
        <family val="1"/>
        <charset val="204"/>
      </rPr>
      <t>упаковками</t>
    </r>
  </si>
  <si>
    <t>4627129931112</t>
  </si>
  <si>
    <r>
      <t>Шоколад с вишней</t>
    </r>
    <r>
      <rPr>
        <sz val="11"/>
        <rFont val="Times New Roman"/>
        <family val="1"/>
        <charset val="204"/>
      </rPr>
      <t xml:space="preserve"> </t>
    </r>
  </si>
  <si>
    <t xml:space="preserve">Шоколад с апельсином </t>
  </si>
  <si>
    <t xml:space="preserve">Сладкий чили </t>
  </si>
  <si>
    <t>Брусника</t>
  </si>
  <si>
    <t>Красная смородина</t>
  </si>
  <si>
    <t>4627129931532</t>
  </si>
  <si>
    <t>4627129931518</t>
  </si>
  <si>
    <t>4627129931556</t>
  </si>
  <si>
    <t>330 мл.</t>
  </si>
  <si>
    <r>
      <t xml:space="preserve">   Низкокалорийные морсы </t>
    </r>
    <r>
      <rPr>
        <sz val="14"/>
        <rFont val="Arial"/>
        <family val="2"/>
        <charset val="204"/>
      </rPr>
      <t>Mr. Djemius ZERO                               c L-carnitine</t>
    </r>
  </si>
  <si>
    <r>
      <t xml:space="preserve">   Низкокалорийные джемы </t>
    </r>
    <r>
      <rPr>
        <sz val="14"/>
        <rFont val="Arial"/>
        <family val="2"/>
        <charset val="204"/>
      </rPr>
      <t>Mr. Djemius ZERO</t>
    </r>
  </si>
  <si>
    <r>
      <t xml:space="preserve">   Низкокалорийные сиропы </t>
    </r>
    <r>
      <rPr>
        <sz val="14"/>
        <rFont val="Arial"/>
        <family val="2"/>
        <charset val="204"/>
      </rPr>
      <t>Mr. Djemius ZERO</t>
    </r>
  </si>
  <si>
    <r>
      <t xml:space="preserve">   Низкокалорийные соусы </t>
    </r>
    <r>
      <rPr>
        <sz val="14"/>
        <rFont val="Arial"/>
        <family val="2"/>
        <charset val="204"/>
      </rPr>
      <t>Mr. Djemius ZERO</t>
    </r>
  </si>
  <si>
    <t xml:space="preserve"> 6 мес.</t>
  </si>
  <si>
    <t>6 мес.</t>
  </si>
  <si>
    <r>
      <t xml:space="preserve">   Низкокалорийные майонезы </t>
    </r>
    <r>
      <rPr>
        <sz val="14"/>
        <rFont val="Arial"/>
        <family val="2"/>
        <charset val="204"/>
      </rPr>
      <t>Mr. Djemius ZERO</t>
    </r>
  </si>
  <si>
    <t xml:space="preserve"> до 6 мес.</t>
  </si>
  <si>
    <t>РРЦ</t>
  </si>
  <si>
    <t>4627129931754</t>
  </si>
  <si>
    <t>4627129931679</t>
  </si>
  <si>
    <t>350 мл</t>
  </si>
  <si>
    <r>
      <t>Ассорти Фруктовое               
(</t>
    </r>
    <r>
      <rPr>
        <i/>
        <sz val="9"/>
        <rFont val="Times New Roman"/>
        <family val="1"/>
        <charset val="204"/>
      </rPr>
      <t>Яблоко с Брусникой)                           </t>
    </r>
    <r>
      <rPr>
        <b/>
        <i/>
        <sz val="11"/>
        <color rgb="FFFF0000"/>
        <rFont val="Times New Roman"/>
      </rPr>
      <t xml:space="preserve">   SALE 20%</t>
    </r>
  </si>
  <si>
    <r>
      <t xml:space="preserve">Крыжовник                                </t>
    </r>
    <r>
      <rPr>
        <b/>
        <i/>
        <sz val="11"/>
        <color rgb="FFFF0000"/>
        <rFont val="Times New Roman"/>
      </rPr>
      <t>SALE 20%</t>
    </r>
  </si>
  <si>
    <r>
      <t xml:space="preserve">Лимон                                         </t>
    </r>
    <r>
      <rPr>
        <b/>
        <i/>
        <sz val="11"/>
        <color rgb="FFFF0000"/>
        <rFont val="Times New Roman"/>
      </rPr>
      <t xml:space="preserve"> SALE 20%</t>
    </r>
  </si>
  <si>
    <r>
      <t>Абрикос</t>
    </r>
    <r>
      <rPr>
        <sz val="11"/>
        <rFont val="Times New Roman"/>
        <family val="1"/>
        <charset val="204"/>
      </rPr>
      <t xml:space="preserve">                                        </t>
    </r>
    <r>
      <rPr>
        <b/>
        <i/>
        <sz val="11"/>
        <color rgb="FFFF0000"/>
        <rFont val="Times New Roman"/>
      </rPr>
      <t>SALE 20%</t>
    </r>
  </si>
  <si>
    <r>
      <t xml:space="preserve">Клюква                                        </t>
    </r>
    <r>
      <rPr>
        <b/>
        <i/>
        <sz val="11"/>
        <color rgb="FFFF0000"/>
        <rFont val="Times New Roman"/>
      </rPr>
      <t>SALE 20%</t>
    </r>
  </si>
  <si>
    <r>
      <t xml:space="preserve">Мятный                                      </t>
    </r>
    <r>
      <rPr>
        <b/>
        <i/>
        <sz val="11"/>
        <color rgb="FFFF0000"/>
        <rFont val="Times New Roman"/>
      </rPr>
      <t>SALE 20%</t>
    </r>
  </si>
  <si>
    <r>
      <t xml:space="preserve">Яблоко                                       </t>
    </r>
    <r>
      <rPr>
        <b/>
        <i/>
        <sz val="11"/>
        <color rgb="FFFF0000"/>
        <rFont val="Times New Roman"/>
      </rPr>
      <t xml:space="preserve">  SALE 20%</t>
    </r>
  </si>
  <si>
    <r>
      <t xml:space="preserve">Барбекю                                </t>
    </r>
    <r>
      <rPr>
        <b/>
        <i/>
        <sz val="11"/>
        <color rgb="FFFF0000"/>
        <rFont val="Times New Roman"/>
      </rPr>
      <t>Хит Продаж</t>
    </r>
  </si>
  <si>
    <r>
      <t xml:space="preserve">Абрикос                                  </t>
    </r>
    <r>
      <rPr>
        <b/>
        <i/>
        <sz val="11"/>
        <color rgb="FFFF0000"/>
        <rFont val="Times New Roman"/>
      </rPr>
      <t xml:space="preserve"> Хит Продаж</t>
    </r>
  </si>
  <si>
    <r>
      <t xml:space="preserve">Дыня                                        </t>
    </r>
    <r>
      <rPr>
        <b/>
        <i/>
        <sz val="11"/>
        <color rgb="FFFF0000"/>
        <rFont val="Times New Roman"/>
      </rPr>
      <t>Хит Продаж</t>
    </r>
  </si>
  <si>
    <r>
      <t xml:space="preserve">Киви                                        </t>
    </r>
    <r>
      <rPr>
        <b/>
        <i/>
        <sz val="11"/>
        <color rgb="FFFF0000"/>
        <rFont val="Times New Roman"/>
      </rPr>
      <t>Хит Продаж</t>
    </r>
  </si>
  <si>
    <r>
      <t xml:space="preserve">Черника                                 </t>
    </r>
    <r>
      <rPr>
        <b/>
        <i/>
        <sz val="11"/>
        <color rgb="FFFF0000"/>
        <rFont val="Times New Roman"/>
      </rPr>
      <t xml:space="preserve"> Хит Продаж</t>
    </r>
  </si>
  <si>
    <r>
      <t xml:space="preserve">Малина                                   </t>
    </r>
    <r>
      <rPr>
        <b/>
        <i/>
        <sz val="11"/>
        <color rgb="FFFF0000"/>
        <rFont val="Times New Roman"/>
      </rPr>
      <t>Хит Продаж</t>
    </r>
  </si>
  <si>
    <r>
      <t xml:space="preserve">Вишня                                     </t>
    </r>
    <r>
      <rPr>
        <b/>
        <i/>
        <sz val="11"/>
        <color rgb="FFFF0000"/>
        <rFont val="Times New Roman"/>
      </rPr>
      <t>Хит Продаж</t>
    </r>
  </si>
  <si>
    <r>
      <t xml:space="preserve">Шоколад                                </t>
    </r>
    <r>
      <rPr>
        <b/>
        <i/>
        <sz val="11"/>
        <color rgb="FFFF0000"/>
        <rFont val="Times New Roman"/>
      </rPr>
      <t>Хит Продаж</t>
    </r>
  </si>
  <si>
    <r>
      <t xml:space="preserve">Шоколад с лесным орехом  </t>
    </r>
    <r>
      <rPr>
        <b/>
        <i/>
        <sz val="11"/>
        <color rgb="FFFF0000"/>
        <rFont val="Times New Roman"/>
      </rPr>
      <t>Хит Продаж</t>
    </r>
  </si>
  <si>
    <r>
      <t xml:space="preserve">Малина                               </t>
    </r>
    <r>
      <rPr>
        <b/>
        <i/>
        <sz val="11"/>
        <color rgb="FFFF0000"/>
        <rFont val="Times New Roman"/>
      </rPr>
      <t xml:space="preserve">    Хит Продаж</t>
    </r>
  </si>
  <si>
    <r>
      <t xml:space="preserve">Молочный Шоколад          </t>
    </r>
    <r>
      <rPr>
        <b/>
        <i/>
        <sz val="11"/>
        <color rgb="FFFF0000"/>
        <rFont val="Times New Roman"/>
      </rPr>
      <t xml:space="preserve">  Хит Продаж</t>
    </r>
  </si>
  <si>
    <r>
      <t xml:space="preserve">Манго                                     </t>
    </r>
    <r>
      <rPr>
        <b/>
        <i/>
        <sz val="11"/>
        <color rgb="FFFF0000"/>
        <rFont val="Times New Roman"/>
      </rPr>
      <t xml:space="preserve"> Хит Продаж</t>
    </r>
  </si>
  <si>
    <r>
      <t xml:space="preserve">Кленовый                              </t>
    </r>
    <r>
      <rPr>
        <b/>
        <i/>
        <sz val="11"/>
        <color rgb="FFFF0000"/>
        <rFont val="Times New Roman"/>
      </rPr>
      <t xml:space="preserve"> Хит Продаж</t>
    </r>
  </si>
  <si>
    <r>
      <t xml:space="preserve">Клубника                               </t>
    </r>
    <r>
      <rPr>
        <b/>
        <i/>
        <sz val="11"/>
        <color rgb="FFFF0000"/>
        <rFont val="Times New Roman"/>
      </rPr>
      <t xml:space="preserve"> Хит Продаж</t>
    </r>
  </si>
  <si>
    <r>
      <rPr>
        <b/>
        <sz val="11"/>
        <rFont val="Times New Roman"/>
        <family val="1"/>
        <charset val="204"/>
      </rPr>
      <t xml:space="preserve">Карамель 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 xml:space="preserve">(срок годности 45 суток от 10°C-18°C; 
90 суток от 4°C-10°C; </t>
    </r>
    <r>
      <rPr>
        <b/>
        <i/>
        <sz val="9"/>
        <rFont val="Times New Roman"/>
        <family val="1"/>
        <charset val="204"/>
      </rPr>
      <t>6 мес. от 0°C-4°C</t>
    </r>
    <r>
      <rPr>
        <i/>
        <sz val="9"/>
        <rFont val="Times New Roman"/>
        <family val="1"/>
        <charset val="204"/>
      </rPr>
      <t xml:space="preserve">)            </t>
    </r>
    <r>
      <rPr>
        <b/>
        <i/>
        <sz val="11"/>
        <color rgb="FFFF0000"/>
        <rFont val="Times New Roman"/>
      </rPr>
      <t>Хит Продаж</t>
    </r>
  </si>
  <si>
    <r>
      <rPr>
        <b/>
        <sz val="11"/>
        <rFont val="Times New Roman"/>
        <family val="1"/>
        <charset val="204"/>
      </rPr>
      <t xml:space="preserve">Белый шоколад 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 xml:space="preserve">(срок годности: 45 суток от 10°C-18°C; 
90 суток от 4°C-10°C; </t>
    </r>
    <r>
      <rPr>
        <b/>
        <i/>
        <sz val="9"/>
        <rFont val="Times New Roman"/>
        <family val="1"/>
        <charset val="204"/>
      </rPr>
      <t>6 мес. от 0°C-4°C</t>
    </r>
    <r>
      <rPr>
        <i/>
        <sz val="9"/>
        <rFont val="Times New Roman"/>
        <family val="1"/>
        <charset val="204"/>
      </rPr>
      <t xml:space="preserve">)             </t>
    </r>
    <r>
      <rPr>
        <b/>
        <i/>
        <sz val="10"/>
        <color rgb="FFFF0000"/>
        <rFont val="Times New Roman"/>
      </rPr>
      <t>Хит Продаж</t>
    </r>
  </si>
  <si>
    <r>
      <t xml:space="preserve">Шоколад с черносливом     </t>
    </r>
    <r>
      <rPr>
        <b/>
        <i/>
        <sz val="11"/>
        <color rgb="FFFF0000"/>
        <rFont val="Times New Roman"/>
      </rPr>
      <t>Хит Продаж</t>
    </r>
  </si>
  <si>
    <r>
      <t xml:space="preserve">Сальса                                   </t>
    </r>
    <r>
      <rPr>
        <b/>
        <i/>
        <sz val="11"/>
        <color rgb="FFFF0000"/>
        <rFont val="Times New Roman"/>
      </rPr>
      <t>Хит Продаж</t>
    </r>
  </si>
  <si>
    <r>
      <t xml:space="preserve">Кетчуп                                    </t>
    </r>
    <r>
      <rPr>
        <b/>
        <i/>
        <sz val="11"/>
        <color rgb="FFFF0000"/>
        <rFont val="Times New Roman"/>
      </rPr>
      <t>Хит Продаж</t>
    </r>
  </si>
  <si>
    <r>
      <rPr>
        <b/>
        <sz val="11"/>
        <rFont val="Times New Roman"/>
        <family val="1"/>
        <charset val="204"/>
      </rPr>
      <t>Чесночный</t>
    </r>
    <r>
      <rPr>
        <sz val="11"/>
        <rFont val="Times New Roman"/>
        <family val="1"/>
        <charset val="204"/>
      </rPr>
      <t xml:space="preserve">       </t>
    </r>
    <r>
      <rPr>
        <b/>
        <i/>
        <sz val="11"/>
        <color rgb="FFFF0000"/>
        <rFont val="Times New Roman"/>
      </rPr>
      <t>Хит Продаж   SALE 20%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</si>
  <si>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 xml:space="preserve">Сырный            </t>
    </r>
    <r>
      <rPr>
        <b/>
        <i/>
        <sz val="11"/>
        <color rgb="FFFF0000"/>
        <rFont val="Times New Roman"/>
      </rPr>
      <t>Хит Продаж   SALE 20%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</si>
  <si>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 xml:space="preserve">Цезарь              </t>
    </r>
    <r>
      <rPr>
        <b/>
        <i/>
        <sz val="11"/>
        <color rgb="FFFF0000"/>
        <rFont val="Times New Roman"/>
      </rPr>
      <t xml:space="preserve"> Хит Продаж   SALE 20%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/>
    </r>
  </si>
  <si>
    <r>
      <t xml:space="preserve">Горчичный                              </t>
    </r>
    <r>
      <rPr>
        <b/>
        <i/>
        <sz val="11"/>
        <color rgb="FFFF0000"/>
        <rFont val="Times New Roman"/>
      </rPr>
      <t xml:space="preserve">   SALE 20%</t>
    </r>
  </si>
  <si>
    <r>
      <rPr>
        <b/>
        <sz val="11"/>
        <rFont val="Times New Roman"/>
        <family val="1"/>
        <charset val="204"/>
      </rPr>
      <t xml:space="preserve">Карри                                           </t>
    </r>
    <r>
      <rPr>
        <b/>
        <i/>
        <sz val="11"/>
        <color rgb="FFFF0000"/>
        <rFont val="Times New Roman"/>
      </rPr>
      <t>SALE 20%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</si>
  <si>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 xml:space="preserve">Тар-тар                                        </t>
    </r>
    <r>
      <rPr>
        <b/>
        <i/>
        <sz val="11"/>
        <color rgb="FFFF0000"/>
        <rFont val="Times New Roman"/>
      </rPr>
      <t>SALE 20%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</si>
  <si>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 xml:space="preserve">Тысяча островов     </t>
    </r>
    <r>
      <rPr>
        <b/>
        <i/>
        <sz val="11"/>
        <color rgb="FFFF0000"/>
        <rFont val="Times New Roman"/>
      </rPr>
      <t xml:space="preserve">                  SALE 20%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/>
    </r>
  </si>
  <si>
    <r>
      <t xml:space="preserve">Черешня                                 </t>
    </r>
    <r>
      <rPr>
        <b/>
        <i/>
        <sz val="11"/>
        <color rgb="FFFF0000"/>
        <rFont val="Times New Roman"/>
      </rPr>
      <t xml:space="preserve"> Хит Продаж</t>
    </r>
  </si>
  <si>
    <r>
      <rPr>
        <b/>
        <sz val="11"/>
        <rFont val="Times New Roman"/>
        <family val="1"/>
        <charset val="204"/>
      </rPr>
      <t>Ананас</t>
    </r>
    <r>
      <rPr>
        <sz val="11"/>
        <rFont val="Times New Roman"/>
        <family val="1"/>
        <charset val="204"/>
      </rPr>
      <t xml:space="preserve">                                    </t>
    </r>
    <r>
      <rPr>
        <b/>
        <i/>
        <sz val="11"/>
        <color rgb="FFFF0000"/>
        <rFont val="Times New Roman"/>
      </rPr>
      <t>Хит Продаж</t>
    </r>
  </si>
  <si>
    <r>
      <rPr>
        <b/>
        <sz val="11"/>
        <rFont val="Times New Roman"/>
        <family val="1"/>
        <charset val="204"/>
      </rPr>
      <t xml:space="preserve">Пломбир 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 xml:space="preserve">(срок годности 45 суток от 10°C-18°C; 
90 суток от 4°C-10°C; </t>
    </r>
    <r>
      <rPr>
        <b/>
        <i/>
        <sz val="9"/>
        <rFont val="Times New Roman"/>
        <family val="1"/>
        <charset val="204"/>
      </rPr>
      <t>6 мес. от 0°C-4°C</t>
    </r>
    <r>
      <rPr>
        <i/>
        <sz val="9"/>
        <rFont val="Times New Roman"/>
        <family val="1"/>
        <charset val="204"/>
      </rPr>
      <t>)</t>
    </r>
    <r>
      <rPr>
        <b/>
        <i/>
        <sz val="11"/>
        <color rgb="FFFF0000"/>
        <rFont val="Times New Roman"/>
      </rPr>
      <t xml:space="preserve">           Хит Продаж</t>
    </r>
  </si>
  <si>
    <r>
      <rPr>
        <b/>
        <sz val="11"/>
        <rFont val="Times New Roman"/>
        <family val="1"/>
        <charset val="204"/>
      </rPr>
      <t xml:space="preserve">Сгущенное молоко </t>
    </r>
    <r>
      <rPr>
        <sz val="11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 xml:space="preserve">(срок годности 45 суток от 10°C-18°C; 
90 суток от 4°C-10°C; </t>
    </r>
    <r>
      <rPr>
        <b/>
        <i/>
        <sz val="9"/>
        <rFont val="Times New Roman"/>
        <family val="1"/>
        <charset val="204"/>
      </rPr>
      <t>6 мес. от 0°C-4°C</t>
    </r>
    <r>
      <rPr>
        <i/>
        <sz val="9"/>
        <rFont val="Times New Roman"/>
        <family val="1"/>
        <charset val="204"/>
      </rPr>
      <t xml:space="preserve">)  </t>
    </r>
    <r>
      <rPr>
        <b/>
        <i/>
        <sz val="11"/>
        <color rgb="FFFF0000"/>
        <rFont val="Times New Roman"/>
      </rPr>
      <t xml:space="preserve">              Хит Продаж</t>
    </r>
  </si>
  <si>
    <r>
      <rPr>
        <b/>
        <sz val="11"/>
        <rFont val="Times New Roman"/>
        <family val="1"/>
        <charset val="204"/>
      </rPr>
      <t>Тоффи</t>
    </r>
    <r>
      <rPr>
        <b/>
        <i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
</t>
    </r>
    <r>
      <rPr>
        <i/>
        <sz val="9"/>
        <rFont val="Times New Roman"/>
        <family val="1"/>
        <charset val="204"/>
      </rPr>
      <t xml:space="preserve">(срок годности 45 суток от 10°C-18°C; 
90 суток от 4°C-10°C; </t>
    </r>
    <r>
      <rPr>
        <b/>
        <i/>
        <sz val="9"/>
        <rFont val="Times New Roman"/>
        <family val="1"/>
        <charset val="204"/>
      </rPr>
      <t>6 мес. от 0°C-4°C</t>
    </r>
    <r>
      <rPr>
        <i/>
        <sz val="9"/>
        <rFont val="Times New Roman"/>
        <family val="1"/>
        <charset val="204"/>
      </rPr>
      <t xml:space="preserve">)            </t>
    </r>
    <r>
      <rPr>
        <b/>
        <i/>
        <sz val="11"/>
        <color rgb="FFFF0000"/>
        <rFont val="Times New Roman"/>
      </rPr>
      <t>Хит Продаж</t>
    </r>
  </si>
  <si>
    <r>
      <t xml:space="preserve">Провансальский </t>
    </r>
    <r>
      <rPr>
        <i/>
        <sz val="9"/>
        <rFont val="Times New Roman"/>
        <family val="1"/>
        <charset val="204"/>
      </rPr>
      <t>(срок годности 45 суток от 10°C-18°C;  90 суток от 4°C-10°C;</t>
    </r>
    <r>
      <rPr>
        <b/>
        <i/>
        <sz val="9"/>
        <rFont val="Times New Roman"/>
        <family val="1"/>
        <charset val="204"/>
      </rPr>
      <t xml:space="preserve"> 6 мес. от 0°C-4°C</t>
    </r>
    <r>
      <rPr>
        <i/>
        <sz val="9"/>
        <rFont val="Times New Roman"/>
        <family val="1"/>
        <charset val="204"/>
      </rPr>
      <t xml:space="preserve">)                                                                    </t>
    </r>
    <r>
      <rPr>
        <b/>
        <sz val="11"/>
        <color rgb="FFFF0000"/>
        <rFont val="Times New Roman"/>
        <family val="1"/>
        <charset val="204"/>
      </rPr>
      <t>NEW</t>
    </r>
  </si>
  <si>
    <r>
      <t xml:space="preserve">Клюква                                  </t>
    </r>
    <r>
      <rPr>
        <b/>
        <i/>
        <sz val="11"/>
        <color rgb="FFFF0000"/>
        <rFont val="Times New Roman"/>
      </rPr>
      <t xml:space="preserve"> Хит Продаж</t>
    </r>
  </si>
  <si>
    <r>
      <t xml:space="preserve">С оливками </t>
    </r>
    <r>
      <rPr>
        <i/>
        <sz val="9"/>
        <rFont val="Times New Roman"/>
        <family val="1"/>
        <charset val="204"/>
      </rPr>
      <t xml:space="preserve">(срок годности 45 суток от 10°C-18°C;  90 суток от 4°C-10°C; </t>
    </r>
    <r>
      <rPr>
        <b/>
        <i/>
        <sz val="9"/>
        <rFont val="Times New Roman"/>
        <family val="1"/>
        <charset val="204"/>
      </rPr>
      <t xml:space="preserve">6 мес. от 0°C-4°C)       </t>
    </r>
    <r>
      <rPr>
        <b/>
        <sz val="11"/>
        <color rgb="FFFF0000"/>
        <rFont val="Times New Roman"/>
        <family val="1"/>
        <charset val="204"/>
      </rPr>
      <t>NEW</t>
    </r>
  </si>
  <si>
    <t>Клубника                     НЕТ В НАЛИЧИИ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</si>
</sst>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#,##0.00&quot; ₽&quot;"/>
    <numFmt numFmtId="166" formatCode="[$-F800]dddd\,\ mmmm\ dd\,\ yyyy"/>
  </numFmts>
  <fonts count="46" x14ac:knownFonts="1">
    <font>
      <sz val="10"/>
      <name val="Arial"/>
      <family val="2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6"/>
      <color indexed="10"/>
      <name val="Arial"/>
      <family val="2"/>
      <charset val="204"/>
    </font>
    <font>
      <sz val="16"/>
      <color indexed="12"/>
      <name val="Arial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b/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indexed="56"/>
      <name val="Arial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Arial"/>
      <family val="2"/>
      <charset val="204"/>
    </font>
    <font>
      <u/>
      <sz val="10"/>
      <color theme="10"/>
      <name val="Arial"/>
      <family val="2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6"/>
      <color rgb="FFFF0000"/>
      <name val="Arial"/>
      <family val="2"/>
      <charset val="204"/>
    </font>
    <font>
      <b/>
      <sz val="14"/>
      <color rgb="FFFF0000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1"/>
      <color rgb="FFFF0000"/>
      <name val="Times New Roman"/>
    </font>
    <font>
      <b/>
      <i/>
      <sz val="10"/>
      <color rgb="FFFF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0000"/>
        <bgColor indexed="26"/>
      </patternFill>
    </fill>
  </fills>
  <borders count="13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auto="1"/>
      </right>
      <top/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/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/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indexed="8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indexed="8"/>
      </left>
      <right style="medium">
        <color auto="1"/>
      </right>
      <top/>
      <bottom style="hair">
        <color auto="1"/>
      </bottom>
      <diagonal/>
    </border>
    <border>
      <left style="hair">
        <color indexed="8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indexed="8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indexed="8"/>
      </bottom>
      <diagonal/>
    </border>
    <border>
      <left style="hair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auto="1"/>
      </left>
      <right style="hair">
        <color indexed="8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indexed="8"/>
      </left>
      <right style="hair">
        <color auto="1"/>
      </right>
      <top/>
      <bottom style="hair">
        <color indexed="8"/>
      </bottom>
      <diagonal/>
    </border>
    <border>
      <left style="hair">
        <color indexed="8"/>
      </left>
      <right style="hair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8"/>
      </left>
      <right/>
      <top style="medium">
        <color auto="1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indexed="8"/>
      </bottom>
      <diagonal/>
    </border>
    <border>
      <left style="hair">
        <color auto="1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indexed="8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hair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8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indexed="8"/>
      </left>
      <right style="hair">
        <color auto="1"/>
      </right>
      <top style="hair">
        <color auto="1"/>
      </top>
      <bottom/>
      <diagonal/>
    </border>
    <border>
      <left style="hair">
        <color indexed="8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indexed="8"/>
      </right>
      <top style="medium">
        <color auto="1"/>
      </top>
      <bottom style="hair">
        <color auto="1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/>
      <right style="hair">
        <color indexed="8"/>
      </right>
      <top/>
      <bottom style="medium">
        <color auto="1"/>
      </bottom>
      <diagonal/>
    </border>
    <border>
      <left/>
      <right style="hair">
        <color indexed="8"/>
      </right>
      <top style="medium">
        <color auto="1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auto="1"/>
      </bottom>
      <diagonal/>
    </border>
    <border>
      <left style="hair">
        <color indexed="8"/>
      </left>
      <right style="hair">
        <color auto="1"/>
      </right>
      <top style="hair">
        <color indexed="8"/>
      </top>
      <bottom style="medium">
        <color auto="1"/>
      </bottom>
      <diagonal/>
    </border>
  </borders>
  <cellStyleXfs count="5">
    <xf numFmtId="0" fontId="0" fillId="0" borderId="0"/>
    <xf numFmtId="0" fontId="1" fillId="2" borderId="0"/>
    <xf numFmtId="0" fontId="2" fillId="0" borderId="0"/>
    <xf numFmtId="0" fontId="1" fillId="0" borderId="0"/>
    <xf numFmtId="0" fontId="30" fillId="0" borderId="0" applyNumberFormat="0" applyFill="0" applyBorder="0" applyAlignment="0" applyProtection="0"/>
  </cellStyleXfs>
  <cellXfs count="281">
    <xf numFmtId="0" fontId="0" fillId="0" borderId="0" xfId="0"/>
    <xf numFmtId="0" fontId="1" fillId="3" borderId="0" xfId="3" applyFill="1" applyAlignment="1">
      <alignment horizontal="left"/>
    </xf>
    <xf numFmtId="0" fontId="1" fillId="3" borderId="0" xfId="3" applyFill="1" applyAlignment="1">
      <alignment horizontal="center"/>
    </xf>
    <xf numFmtId="0" fontId="1" fillId="3" borderId="0" xfId="3" applyFill="1" applyBorder="1" applyAlignment="1">
      <alignment horizontal="left"/>
    </xf>
    <xf numFmtId="0" fontId="3" fillId="3" borderId="0" xfId="3" applyFont="1" applyFill="1" applyBorder="1" applyAlignment="1" applyProtection="1">
      <alignment vertical="center" wrapText="1"/>
    </xf>
    <xf numFmtId="0" fontId="4" fillId="3" borderId="0" xfId="3" applyFont="1" applyFill="1" applyBorder="1" applyAlignment="1" applyProtection="1">
      <alignment vertical="center" wrapText="1"/>
    </xf>
    <xf numFmtId="0" fontId="2" fillId="3" borderId="0" xfId="2" applyNumberFormat="1" applyFont="1" applyFill="1" applyBorder="1" applyAlignment="1" applyProtection="1">
      <alignment wrapText="1"/>
    </xf>
    <xf numFmtId="0" fontId="7" fillId="3" borderId="0" xfId="3" applyFont="1" applyFill="1" applyBorder="1" applyAlignment="1">
      <alignment vertical="top" wrapText="1"/>
    </xf>
    <xf numFmtId="0" fontId="13" fillId="3" borderId="0" xfId="1" applyNumberFormat="1" applyFont="1" applyFill="1" applyBorder="1" applyAlignment="1" applyProtection="1">
      <alignment horizontal="left" vertical="top" wrapText="1"/>
    </xf>
    <xf numFmtId="0" fontId="1" fillId="3" borderId="0" xfId="3" applyFill="1" applyBorder="1" applyAlignment="1">
      <alignment horizontal="center"/>
    </xf>
    <xf numFmtId="0" fontId="1" fillId="3" borderId="0" xfId="3" applyFont="1" applyFill="1" applyAlignment="1"/>
    <xf numFmtId="0" fontId="4" fillId="3" borderId="0" xfId="3" applyFont="1" applyFill="1" applyBorder="1" applyAlignment="1" applyProtection="1">
      <alignment horizontal="center" vertical="center" wrapText="1"/>
    </xf>
    <xf numFmtId="0" fontId="1" fillId="3" borderId="11" xfId="3" applyFill="1" applyBorder="1" applyAlignment="1">
      <alignment horizontal="left"/>
    </xf>
    <xf numFmtId="0" fontId="1" fillId="6" borderId="0" xfId="3" applyFill="1" applyAlignment="1">
      <alignment horizontal="left"/>
    </xf>
    <xf numFmtId="49" fontId="17" fillId="7" borderId="0" xfId="2" applyNumberFormat="1" applyFont="1" applyFill="1" applyBorder="1" applyAlignment="1" applyProtection="1">
      <alignment wrapText="1"/>
    </xf>
    <xf numFmtId="0" fontId="14" fillId="6" borderId="7" xfId="1" applyNumberFormat="1" applyFont="1" applyFill="1" applyBorder="1" applyAlignment="1" applyProtection="1">
      <alignment horizontal="left" vertical="top" wrapText="1"/>
    </xf>
    <xf numFmtId="0" fontId="19" fillId="6" borderId="7" xfId="1" applyNumberFormat="1" applyFont="1" applyFill="1" applyBorder="1" applyAlignment="1" applyProtection="1">
      <alignment horizontal="left" vertical="top" wrapText="1"/>
    </xf>
    <xf numFmtId="0" fontId="6" fillId="3" borderId="1" xfId="3" applyFont="1" applyFill="1" applyBorder="1" applyAlignment="1" applyProtection="1">
      <alignment horizontal="left" vertical="center" wrapText="1"/>
    </xf>
    <xf numFmtId="0" fontId="23" fillId="6" borderId="4" xfId="3" applyFont="1" applyFill="1" applyBorder="1" applyAlignment="1">
      <alignment horizontal="center" vertical="center"/>
    </xf>
    <xf numFmtId="0" fontId="24" fillId="6" borderId="7" xfId="1" applyNumberFormat="1" applyFont="1" applyFill="1" applyBorder="1" applyAlignment="1" applyProtection="1">
      <alignment horizontal="center" vertical="center" wrapText="1"/>
    </xf>
    <xf numFmtId="0" fontId="24" fillId="5" borderId="15" xfId="3" applyFont="1" applyFill="1" applyBorder="1" applyAlignment="1">
      <alignment horizontal="center" vertical="center" wrapText="1"/>
    </xf>
    <xf numFmtId="0" fontId="24" fillId="6" borderId="28" xfId="1" applyNumberFormat="1" applyFont="1" applyFill="1" applyBorder="1" applyAlignment="1" applyProtection="1">
      <alignment horizontal="center" vertical="center" wrapText="1"/>
    </xf>
    <xf numFmtId="0" fontId="24" fillId="6" borderId="34" xfId="1" applyNumberFormat="1" applyFont="1" applyFill="1" applyBorder="1" applyAlignment="1" applyProtection="1">
      <alignment horizontal="center" vertical="center" wrapText="1"/>
    </xf>
    <xf numFmtId="0" fontId="26" fillId="3" borderId="0" xfId="3" applyFont="1" applyFill="1" applyBorder="1" applyAlignment="1" applyProtection="1">
      <alignment horizontal="center" vertical="center" wrapText="1"/>
    </xf>
    <xf numFmtId="2" fontId="27" fillId="3" borderId="5" xfId="3" applyNumberFormat="1" applyFont="1" applyFill="1" applyBorder="1" applyAlignment="1">
      <alignment horizontal="center" vertical="center"/>
    </xf>
    <xf numFmtId="0" fontId="24" fillId="5" borderId="40" xfId="3" applyFont="1" applyFill="1" applyBorder="1" applyAlignment="1">
      <alignment horizontal="center" vertical="center" wrapText="1"/>
    </xf>
    <xf numFmtId="0" fontId="24" fillId="5" borderId="41" xfId="3" applyFont="1" applyFill="1" applyBorder="1" applyAlignment="1">
      <alignment horizontal="center" vertical="center" wrapText="1"/>
    </xf>
    <xf numFmtId="0" fontId="24" fillId="5" borderId="42" xfId="3" applyFont="1" applyFill="1" applyBorder="1" applyAlignment="1">
      <alignment horizontal="center" vertical="center" wrapText="1"/>
    </xf>
    <xf numFmtId="0" fontId="27" fillId="3" borderId="0" xfId="3" applyFont="1" applyFill="1" applyBorder="1" applyAlignment="1">
      <alignment horizontal="center"/>
    </xf>
    <xf numFmtId="0" fontId="27" fillId="3" borderId="0" xfId="3" applyFont="1" applyFill="1" applyAlignment="1">
      <alignment horizontal="center"/>
    </xf>
    <xf numFmtId="0" fontId="19" fillId="6" borderId="34" xfId="1" applyNumberFormat="1" applyFont="1" applyFill="1" applyBorder="1" applyAlignment="1" applyProtection="1">
      <alignment horizontal="left" vertical="top" wrapText="1"/>
    </xf>
    <xf numFmtId="0" fontId="14" fillId="6" borderId="4" xfId="3" applyFont="1" applyFill="1" applyBorder="1" applyAlignment="1">
      <alignment horizontal="left" vertical="top" wrapText="1"/>
    </xf>
    <xf numFmtId="0" fontId="3" fillId="3" borderId="0" xfId="3" applyFont="1" applyFill="1" applyBorder="1" applyAlignment="1" applyProtection="1">
      <alignment vertical="top" wrapText="1"/>
    </xf>
    <xf numFmtId="0" fontId="1" fillId="3" borderId="0" xfId="3" applyFill="1" applyAlignment="1">
      <alignment horizontal="left" vertical="top"/>
    </xf>
    <xf numFmtId="0" fontId="21" fillId="6" borderId="4" xfId="3" applyFont="1" applyFill="1" applyBorder="1" applyAlignment="1">
      <alignment horizontal="left" vertical="top"/>
    </xf>
    <xf numFmtId="0" fontId="19" fillId="6" borderId="7" xfId="3" applyFont="1" applyFill="1" applyBorder="1" applyAlignment="1">
      <alignment horizontal="left" vertical="top" wrapText="1"/>
    </xf>
    <xf numFmtId="0" fontId="19" fillId="7" borderId="7" xfId="3" applyFont="1" applyFill="1" applyBorder="1" applyAlignment="1">
      <alignment horizontal="left" vertical="top" wrapText="1"/>
    </xf>
    <xf numFmtId="0" fontId="21" fillId="7" borderId="7" xfId="3" applyFont="1" applyFill="1" applyBorder="1" applyAlignment="1">
      <alignment horizontal="left" vertical="top" wrapText="1"/>
    </xf>
    <xf numFmtId="0" fontId="21" fillId="6" borderId="7" xfId="3" applyFont="1" applyFill="1" applyBorder="1" applyAlignment="1">
      <alignment horizontal="left" vertical="top" wrapText="1"/>
    </xf>
    <xf numFmtId="0" fontId="3" fillId="3" borderId="0" xfId="3" applyFont="1" applyFill="1" applyBorder="1" applyAlignment="1" applyProtection="1">
      <alignment horizontal="left" vertical="top" wrapText="1"/>
    </xf>
    <xf numFmtId="0" fontId="2" fillId="3" borderId="0" xfId="2" applyNumberFormat="1" applyFont="1" applyFill="1" applyBorder="1" applyAlignment="1" applyProtection="1">
      <alignment horizontal="left" vertical="top" wrapText="1"/>
    </xf>
    <xf numFmtId="49" fontId="17" fillId="7" borderId="0" xfId="2" applyNumberFormat="1" applyFont="1" applyFill="1" applyBorder="1" applyAlignment="1" applyProtection="1">
      <alignment horizontal="left" vertical="top" wrapText="1"/>
    </xf>
    <xf numFmtId="0" fontId="14" fillId="5" borderId="15" xfId="3" applyFont="1" applyFill="1" applyBorder="1" applyAlignment="1">
      <alignment horizontal="left" vertical="top" wrapText="1"/>
    </xf>
    <xf numFmtId="0" fontId="19" fillId="5" borderId="15" xfId="3" applyFont="1" applyFill="1" applyBorder="1" applyAlignment="1">
      <alignment horizontal="left" vertical="top" wrapText="1"/>
    </xf>
    <xf numFmtId="0" fontId="19" fillId="5" borderId="43" xfId="3" applyFont="1" applyFill="1" applyBorder="1" applyAlignment="1">
      <alignment horizontal="left" vertical="top" wrapText="1"/>
    </xf>
    <xf numFmtId="0" fontId="12" fillId="3" borderId="0" xfId="1" applyNumberFormat="1" applyFont="1" applyFill="1" applyBorder="1" applyAlignment="1" applyProtection="1">
      <alignment horizontal="left" vertical="top" wrapText="1"/>
    </xf>
    <xf numFmtId="164" fontId="11" fillId="3" borderId="58" xfId="3" applyNumberFormat="1" applyFont="1" applyFill="1" applyBorder="1" applyAlignment="1">
      <alignment horizontal="center" vertical="center"/>
    </xf>
    <xf numFmtId="164" fontId="11" fillId="3" borderId="9" xfId="3" applyNumberFormat="1" applyFont="1" applyFill="1" applyBorder="1" applyAlignment="1">
      <alignment horizontal="center" vertical="center"/>
    </xf>
    <xf numFmtId="0" fontId="19" fillId="6" borderId="34" xfId="3" applyFont="1" applyFill="1" applyBorder="1" applyAlignment="1">
      <alignment horizontal="left" vertical="top" wrapText="1"/>
    </xf>
    <xf numFmtId="0" fontId="24" fillId="6" borderId="34" xfId="3" applyFont="1" applyFill="1" applyBorder="1" applyAlignment="1">
      <alignment horizontal="center" vertical="center" wrapText="1"/>
    </xf>
    <xf numFmtId="164" fontId="11" fillId="3" borderId="62" xfId="3" applyNumberFormat="1" applyFont="1" applyFill="1" applyBorder="1" applyAlignment="1">
      <alignment horizontal="center" vertical="center"/>
    </xf>
    <xf numFmtId="164" fontId="11" fillId="3" borderId="63" xfId="3" applyNumberFormat="1" applyFont="1" applyFill="1" applyBorder="1" applyAlignment="1">
      <alignment horizontal="center" vertical="center"/>
    </xf>
    <xf numFmtId="0" fontId="27" fillId="3" borderId="5" xfId="3" applyFont="1" applyFill="1" applyBorder="1" applyAlignment="1">
      <alignment horizontal="center" vertical="center"/>
    </xf>
    <xf numFmtId="0" fontId="27" fillId="3" borderId="6" xfId="3" applyFont="1" applyFill="1" applyBorder="1" applyAlignment="1">
      <alignment horizontal="center" vertical="center"/>
    </xf>
    <xf numFmtId="0" fontId="27" fillId="3" borderId="18" xfId="3" applyFont="1" applyFill="1" applyBorder="1" applyAlignment="1">
      <alignment horizontal="center" vertical="center"/>
    </xf>
    <xf numFmtId="0" fontId="24" fillId="5" borderId="37" xfId="3" applyFont="1" applyFill="1" applyBorder="1" applyAlignment="1">
      <alignment horizontal="center" vertical="center" wrapText="1"/>
    </xf>
    <xf numFmtId="0" fontId="24" fillId="5" borderId="17" xfId="3" applyFont="1" applyFill="1" applyBorder="1" applyAlignment="1">
      <alignment horizontal="center" vertical="center" wrapText="1"/>
    </xf>
    <xf numFmtId="0" fontId="27" fillId="3" borderId="54" xfId="3" applyFont="1" applyFill="1" applyBorder="1" applyAlignment="1">
      <alignment horizontal="center" vertical="center"/>
    </xf>
    <xf numFmtId="0" fontId="24" fillId="5" borderId="39" xfId="3" applyFont="1" applyFill="1" applyBorder="1" applyAlignment="1">
      <alignment horizontal="center" vertical="center" wrapText="1"/>
    </xf>
    <xf numFmtId="0" fontId="27" fillId="3" borderId="3" xfId="3" applyFont="1" applyFill="1" applyBorder="1" applyAlignment="1">
      <alignment horizontal="center" vertical="center"/>
    </xf>
    <xf numFmtId="0" fontId="27" fillId="3" borderId="8" xfId="3" applyFont="1" applyFill="1" applyBorder="1" applyAlignment="1">
      <alignment horizontal="center" vertical="center"/>
    </xf>
    <xf numFmtId="0" fontId="27" fillId="3" borderId="51" xfId="3" applyFont="1" applyFill="1" applyBorder="1" applyAlignment="1">
      <alignment horizontal="center" vertical="center"/>
    </xf>
    <xf numFmtId="0" fontId="27" fillId="3" borderId="2" xfId="3" applyFont="1" applyFill="1" applyBorder="1" applyAlignment="1">
      <alignment horizontal="center" vertical="center"/>
    </xf>
    <xf numFmtId="0" fontId="27" fillId="3" borderId="29" xfId="3" applyFont="1" applyFill="1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/>
    </xf>
    <xf numFmtId="0" fontId="24" fillId="3" borderId="67" xfId="3" applyFont="1" applyFill="1" applyBorder="1" applyAlignment="1">
      <alignment horizontal="center" vertical="center" wrapText="1"/>
    </xf>
    <xf numFmtId="2" fontId="27" fillId="3" borderId="69" xfId="3" applyNumberFormat="1" applyFont="1" applyFill="1" applyBorder="1" applyAlignment="1">
      <alignment horizontal="center" vertical="center"/>
    </xf>
    <xf numFmtId="2" fontId="27" fillId="3" borderId="70" xfId="3" applyNumberFormat="1" applyFont="1" applyFill="1" applyBorder="1" applyAlignment="1">
      <alignment horizontal="center" vertical="center"/>
    </xf>
    <xf numFmtId="0" fontId="27" fillId="3" borderId="71" xfId="3" applyFont="1" applyFill="1" applyBorder="1" applyAlignment="1">
      <alignment horizontal="center" vertical="center"/>
    </xf>
    <xf numFmtId="2" fontId="27" fillId="3" borderId="72" xfId="3" applyNumberFormat="1" applyFont="1" applyFill="1" applyBorder="1" applyAlignment="1">
      <alignment horizontal="center" vertical="center"/>
    </xf>
    <xf numFmtId="0" fontId="27" fillId="3" borderId="53" xfId="3" applyFont="1" applyFill="1" applyBorder="1" applyAlignment="1">
      <alignment horizontal="center" vertical="center"/>
    </xf>
    <xf numFmtId="2" fontId="27" fillId="3" borderId="38" xfId="3" applyNumberFormat="1" applyFont="1" applyFill="1" applyBorder="1" applyAlignment="1">
      <alignment horizontal="center" vertical="center"/>
    </xf>
    <xf numFmtId="2" fontId="27" fillId="3" borderId="20" xfId="3" applyNumberFormat="1" applyFont="1" applyFill="1" applyBorder="1" applyAlignment="1">
      <alignment horizontal="center" vertical="center"/>
    </xf>
    <xf numFmtId="2" fontId="27" fillId="3" borderId="19" xfId="3" applyNumberFormat="1" applyFont="1" applyFill="1" applyBorder="1" applyAlignment="1">
      <alignment horizontal="center" vertical="center"/>
    </xf>
    <xf numFmtId="2" fontId="27" fillId="3" borderId="63" xfId="3" applyNumberFormat="1" applyFont="1" applyFill="1" applyBorder="1" applyAlignment="1">
      <alignment horizontal="center" vertical="center"/>
    </xf>
    <xf numFmtId="2" fontId="27" fillId="3" borderId="62" xfId="3" applyNumberFormat="1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center" vertical="center" wrapText="1"/>
    </xf>
    <xf numFmtId="0" fontId="6" fillId="3" borderId="77" xfId="3" applyFont="1" applyFill="1" applyBorder="1" applyAlignment="1" applyProtection="1">
      <alignment horizontal="left" vertical="center" wrapText="1"/>
    </xf>
    <xf numFmtId="0" fontId="6" fillId="3" borderId="78" xfId="3" applyFont="1" applyFill="1" applyBorder="1" applyAlignment="1" applyProtection="1">
      <alignment horizontal="left" vertical="center" wrapText="1"/>
    </xf>
    <xf numFmtId="0" fontId="6" fillId="3" borderId="80" xfId="3" applyFont="1" applyFill="1" applyBorder="1" applyAlignment="1" applyProtection="1">
      <alignment horizontal="left" vertical="center" wrapText="1"/>
    </xf>
    <xf numFmtId="0" fontId="27" fillId="3" borderId="91" xfId="3" applyFont="1" applyFill="1" applyBorder="1" applyAlignment="1">
      <alignment horizontal="center" vertical="center"/>
    </xf>
    <xf numFmtId="0" fontId="27" fillId="3" borderId="92" xfId="3" applyFont="1" applyFill="1" applyBorder="1" applyAlignment="1">
      <alignment horizontal="center" vertical="center"/>
    </xf>
    <xf numFmtId="0" fontId="27" fillId="3" borderId="93" xfId="3" applyFont="1" applyFill="1" applyBorder="1" applyAlignment="1">
      <alignment horizontal="center" vertical="center"/>
    </xf>
    <xf numFmtId="0" fontId="27" fillId="3" borderId="27" xfId="3" applyFont="1" applyFill="1" applyBorder="1" applyAlignment="1">
      <alignment horizontal="center" vertical="center"/>
    </xf>
    <xf numFmtId="0" fontId="27" fillId="3" borderId="31" xfId="3" applyFont="1" applyFill="1" applyBorder="1" applyAlignment="1">
      <alignment horizontal="center" vertical="center"/>
    </xf>
    <xf numFmtId="0" fontId="27" fillId="3" borderId="32" xfId="3" applyFont="1" applyFill="1" applyBorder="1" applyAlignment="1">
      <alignment horizontal="center" vertical="center"/>
    </xf>
    <xf numFmtId="0" fontId="27" fillId="3" borderId="73" xfId="3" applyFont="1" applyFill="1" applyBorder="1" applyAlignment="1">
      <alignment horizontal="center" vertical="center"/>
    </xf>
    <xf numFmtId="0" fontId="24" fillId="5" borderId="94" xfId="3" applyFont="1" applyFill="1" applyBorder="1" applyAlignment="1">
      <alignment horizontal="center" vertical="center" wrapText="1"/>
    </xf>
    <xf numFmtId="0" fontId="24" fillId="5" borderId="23" xfId="3" applyFont="1" applyFill="1" applyBorder="1" applyAlignment="1">
      <alignment horizontal="center" vertical="center" wrapText="1"/>
    </xf>
    <xf numFmtId="0" fontId="24" fillId="5" borderId="22" xfId="3" applyFont="1" applyFill="1" applyBorder="1" applyAlignment="1">
      <alignment horizontal="center" vertical="center" wrapText="1"/>
    </xf>
    <xf numFmtId="0" fontId="24" fillId="5" borderId="95" xfId="3" applyFont="1" applyFill="1" applyBorder="1" applyAlignment="1">
      <alignment horizontal="center" vertical="center" wrapText="1"/>
    </xf>
    <xf numFmtId="0" fontId="27" fillId="3" borderId="96" xfId="3" applyFont="1" applyFill="1" applyBorder="1" applyAlignment="1">
      <alignment horizontal="center" vertical="center"/>
    </xf>
    <xf numFmtId="0" fontId="27" fillId="3" borderId="33" xfId="3" applyFont="1" applyFill="1" applyBorder="1" applyAlignment="1">
      <alignment horizontal="center" vertical="center"/>
    </xf>
    <xf numFmtId="0" fontId="27" fillId="3" borderId="61" xfId="3" applyFont="1" applyFill="1" applyBorder="1" applyAlignment="1">
      <alignment horizontal="center" vertical="center"/>
    </xf>
    <xf numFmtId="0" fontId="27" fillId="3" borderId="97" xfId="3" applyFont="1" applyFill="1" applyBorder="1" applyAlignment="1">
      <alignment horizontal="center" vertical="center"/>
    </xf>
    <xf numFmtId="0" fontId="24" fillId="5" borderId="101" xfId="3" applyFont="1" applyFill="1" applyBorder="1" applyAlignment="1">
      <alignment horizontal="center" vertical="center" wrapText="1"/>
    </xf>
    <xf numFmtId="0" fontId="24" fillId="5" borderId="18" xfId="3" applyFont="1" applyFill="1" applyBorder="1" applyAlignment="1">
      <alignment horizontal="center" vertical="center" wrapText="1"/>
    </xf>
    <xf numFmtId="0" fontId="24" fillId="5" borderId="10" xfId="3" applyFont="1" applyFill="1" applyBorder="1" applyAlignment="1">
      <alignment horizontal="center" vertical="center" wrapText="1"/>
    </xf>
    <xf numFmtId="0" fontId="24" fillId="5" borderId="102" xfId="3" applyFont="1" applyFill="1" applyBorder="1" applyAlignment="1">
      <alignment horizontal="center" vertical="center" wrapText="1"/>
    </xf>
    <xf numFmtId="0" fontId="31" fillId="3" borderId="66" xfId="3" applyFont="1" applyFill="1" applyBorder="1" applyAlignment="1">
      <alignment horizontal="center" vertical="center" wrapText="1"/>
    </xf>
    <xf numFmtId="0" fontId="31" fillId="3" borderId="67" xfId="3" applyFont="1" applyFill="1" applyBorder="1" applyAlignment="1">
      <alignment horizontal="center" vertical="center" wrapText="1"/>
    </xf>
    <xf numFmtId="0" fontId="34" fillId="3" borderId="68" xfId="3" applyFont="1" applyFill="1" applyBorder="1" applyAlignment="1">
      <alignment horizontal="center" vertical="center" wrapText="1"/>
    </xf>
    <xf numFmtId="0" fontId="31" fillId="3" borderId="26" xfId="3" applyFont="1" applyFill="1" applyBorder="1" applyAlignment="1">
      <alignment horizontal="center" vertical="center" wrapText="1"/>
    </xf>
    <xf numFmtId="0" fontId="32" fillId="3" borderId="104" xfId="3" applyFont="1" applyFill="1" applyBorder="1" applyAlignment="1">
      <alignment horizontal="center" wrapText="1"/>
    </xf>
    <xf numFmtId="0" fontId="31" fillId="3" borderId="25" xfId="3" applyFont="1" applyFill="1" applyBorder="1" applyAlignment="1">
      <alignment horizontal="center" vertical="center" wrapText="1"/>
    </xf>
    <xf numFmtId="0" fontId="31" fillId="3" borderId="56" xfId="3" applyFont="1" applyFill="1" applyBorder="1" applyAlignment="1">
      <alignment horizontal="center" vertical="center" wrapText="1"/>
    </xf>
    <xf numFmtId="0" fontId="31" fillId="3" borderId="104" xfId="3" applyFont="1" applyFill="1" applyBorder="1" applyAlignment="1">
      <alignment horizontal="center" vertical="center" wrapText="1"/>
    </xf>
    <xf numFmtId="49" fontId="32" fillId="3" borderId="98" xfId="3" applyNumberFormat="1" applyFont="1" applyFill="1" applyBorder="1" applyAlignment="1">
      <alignment horizontal="center" vertical="center"/>
    </xf>
    <xf numFmtId="49" fontId="32" fillId="3" borderId="99" xfId="3" applyNumberFormat="1" applyFont="1" applyFill="1" applyBorder="1" applyAlignment="1">
      <alignment horizontal="center" vertical="center"/>
    </xf>
    <xf numFmtId="49" fontId="32" fillId="3" borderId="100" xfId="3" applyNumberFormat="1" applyFont="1" applyFill="1" applyBorder="1" applyAlignment="1">
      <alignment horizontal="center" vertical="center"/>
    </xf>
    <xf numFmtId="12" fontId="31" fillId="5" borderId="40" xfId="3" applyNumberFormat="1" applyFont="1" applyFill="1" applyBorder="1" applyAlignment="1">
      <alignment horizontal="center" vertical="center" wrapText="1"/>
    </xf>
    <xf numFmtId="12" fontId="31" fillId="5" borderId="101" xfId="3" applyNumberFormat="1" applyFont="1" applyFill="1" applyBorder="1" applyAlignment="1">
      <alignment horizontal="center" vertical="center" wrapText="1"/>
    </xf>
    <xf numFmtId="49" fontId="32" fillId="3" borderId="41" xfId="3" applyNumberFormat="1" applyFont="1" applyFill="1" applyBorder="1" applyAlignment="1">
      <alignment horizontal="center" vertical="center"/>
    </xf>
    <xf numFmtId="49" fontId="32" fillId="3" borderId="101" xfId="3" applyNumberFormat="1" applyFont="1" applyFill="1" applyBorder="1" applyAlignment="1">
      <alignment horizontal="center" vertical="center"/>
    </xf>
    <xf numFmtId="1" fontId="31" fillId="5" borderId="101" xfId="3" applyNumberFormat="1" applyFont="1" applyFill="1" applyBorder="1" applyAlignment="1">
      <alignment horizontal="center" vertical="center" wrapText="1"/>
    </xf>
    <xf numFmtId="49" fontId="32" fillId="3" borderId="103" xfId="3" applyNumberFormat="1" applyFont="1" applyFill="1" applyBorder="1" applyAlignment="1">
      <alignment horizontal="center" vertical="center"/>
    </xf>
    <xf numFmtId="49" fontId="32" fillId="3" borderId="55" xfId="3" applyNumberFormat="1" applyFont="1" applyFill="1" applyBorder="1" applyAlignment="1">
      <alignment horizontal="center" vertical="center"/>
    </xf>
    <xf numFmtId="49" fontId="32" fillId="3" borderId="71" xfId="3" applyNumberFormat="1" applyFont="1" applyFill="1" applyBorder="1" applyAlignment="1">
      <alignment horizontal="center" vertical="center"/>
    </xf>
    <xf numFmtId="0" fontId="32" fillId="3" borderId="0" xfId="3" applyFont="1" applyFill="1" applyBorder="1" applyAlignment="1">
      <alignment horizontal="center"/>
    </xf>
    <xf numFmtId="0" fontId="32" fillId="3" borderId="0" xfId="3" applyFont="1" applyFill="1" applyAlignment="1">
      <alignment horizontal="center"/>
    </xf>
    <xf numFmtId="0" fontId="32" fillId="3" borderId="0" xfId="3" applyFont="1" applyFill="1" applyAlignment="1">
      <alignment horizontal="left"/>
    </xf>
    <xf numFmtId="0" fontId="36" fillId="3" borderId="0" xfId="3" applyFont="1" applyFill="1" applyBorder="1" applyAlignment="1" applyProtection="1">
      <alignment horizontal="center" vertical="center" wrapText="1"/>
    </xf>
    <xf numFmtId="0" fontId="35" fillId="3" borderId="51" xfId="3" applyFont="1" applyFill="1" applyBorder="1" applyAlignment="1">
      <alignment horizontal="center" vertical="center"/>
    </xf>
    <xf numFmtId="0" fontId="35" fillId="0" borderId="0" xfId="3" applyFont="1" applyBorder="1" applyAlignment="1">
      <alignment horizontal="center" vertical="center"/>
    </xf>
    <xf numFmtId="0" fontId="35" fillId="0" borderId="60" xfId="3" applyFont="1" applyBorder="1" applyAlignment="1">
      <alignment horizontal="center" vertical="center"/>
    </xf>
    <xf numFmtId="0" fontId="35" fillId="0" borderId="10" xfId="3" applyFont="1" applyBorder="1" applyAlignment="1">
      <alignment horizontal="center" vertical="center"/>
    </xf>
    <xf numFmtId="0" fontId="35" fillId="3" borderId="52" xfId="3" applyFont="1" applyFill="1" applyBorder="1" applyAlignment="1">
      <alignment horizontal="center" vertical="center"/>
    </xf>
    <xf numFmtId="0" fontId="37" fillId="5" borderId="44" xfId="3" applyFont="1" applyFill="1" applyBorder="1" applyAlignment="1">
      <alignment horizontal="center" vertical="center" wrapText="1"/>
    </xf>
    <xf numFmtId="0" fontId="37" fillId="5" borderId="21" xfId="3" applyFont="1" applyFill="1" applyBorder="1" applyAlignment="1">
      <alignment horizontal="center" vertical="center" wrapText="1"/>
    </xf>
    <xf numFmtId="0" fontId="37" fillId="5" borderId="45" xfId="3" applyFont="1" applyFill="1" applyBorder="1" applyAlignment="1">
      <alignment horizontal="center" vertical="center" wrapText="1"/>
    </xf>
    <xf numFmtId="0" fontId="37" fillId="5" borderId="46" xfId="3" applyFont="1" applyFill="1" applyBorder="1" applyAlignment="1">
      <alignment horizontal="center" vertical="center" wrapText="1"/>
    </xf>
    <xf numFmtId="0" fontId="37" fillId="5" borderId="47" xfId="3" applyFont="1" applyFill="1" applyBorder="1" applyAlignment="1">
      <alignment horizontal="center" vertical="center" wrapText="1"/>
    </xf>
    <xf numFmtId="0" fontId="35" fillId="3" borderId="49" xfId="3" applyFont="1" applyFill="1" applyBorder="1" applyAlignment="1">
      <alignment horizontal="center" vertical="center"/>
    </xf>
    <xf numFmtId="0" fontId="35" fillId="3" borderId="50" xfId="3" applyFont="1" applyFill="1" applyBorder="1" applyAlignment="1">
      <alignment horizontal="center" vertical="center"/>
    </xf>
    <xf numFmtId="0" fontId="35" fillId="3" borderId="0" xfId="3" applyFont="1" applyFill="1" applyAlignment="1">
      <alignment horizontal="center"/>
    </xf>
    <xf numFmtId="0" fontId="35" fillId="3" borderId="0" xfId="3" applyFont="1" applyFill="1" applyAlignment="1">
      <alignment horizontal="left"/>
    </xf>
    <xf numFmtId="0" fontId="27" fillId="3" borderId="105" xfId="3" applyFont="1" applyFill="1" applyBorder="1" applyAlignment="1">
      <alignment horizontal="center" vertical="center"/>
    </xf>
    <xf numFmtId="49" fontId="32" fillId="3" borderId="51" xfId="3" applyNumberFormat="1" applyFont="1" applyFill="1" applyBorder="1" applyAlignment="1">
      <alignment horizontal="center" vertical="center"/>
    </xf>
    <xf numFmtId="0" fontId="30" fillId="6" borderId="0" xfId="4" applyFill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1" fontId="27" fillId="3" borderId="2" xfId="3" applyNumberFormat="1" applyFont="1" applyFill="1" applyBorder="1" applyAlignment="1">
      <alignment horizontal="center" vertical="center"/>
    </xf>
    <xf numFmtId="2" fontId="27" fillId="3" borderId="61" xfId="3" applyNumberFormat="1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7" fillId="3" borderId="0" xfId="3" applyFont="1" applyFill="1" applyAlignment="1">
      <alignment horizontal="center" vertical="center"/>
    </xf>
    <xf numFmtId="164" fontId="10" fillId="3" borderId="9" xfId="3" applyNumberFormat="1" applyFont="1" applyFill="1" applyBorder="1" applyAlignment="1">
      <alignment horizontal="center" vertical="center"/>
    </xf>
    <xf numFmtId="164" fontId="10" fillId="3" borderId="35" xfId="3" applyNumberFormat="1" applyFont="1" applyFill="1" applyBorder="1" applyAlignment="1">
      <alignment horizontal="center" vertical="center"/>
    </xf>
    <xf numFmtId="164" fontId="10" fillId="3" borderId="30" xfId="3" applyNumberFormat="1" applyFont="1" applyFill="1" applyBorder="1" applyAlignment="1">
      <alignment horizontal="center" vertical="center"/>
    </xf>
    <xf numFmtId="49" fontId="32" fillId="3" borderId="101" xfId="3" applyNumberFormat="1" applyFont="1" applyFill="1" applyBorder="1" applyAlignment="1">
      <alignment horizontal="center" vertical="center" wrapText="1"/>
    </xf>
    <xf numFmtId="164" fontId="10" fillId="3" borderId="48" xfId="3" applyNumberFormat="1" applyFont="1" applyFill="1" applyBorder="1" applyAlignment="1">
      <alignment horizontal="center" vertical="center"/>
    </xf>
    <xf numFmtId="164" fontId="10" fillId="3" borderId="49" xfId="3" applyNumberFormat="1" applyFont="1" applyFill="1" applyBorder="1" applyAlignment="1">
      <alignment horizontal="center" vertical="center"/>
    </xf>
    <xf numFmtId="164" fontId="10" fillId="3" borderId="50" xfId="3" applyNumberFormat="1" applyFont="1" applyFill="1" applyBorder="1" applyAlignment="1">
      <alignment horizontal="center" vertical="center"/>
    </xf>
    <xf numFmtId="0" fontId="7" fillId="3" borderId="74" xfId="3" applyFont="1" applyFill="1" applyBorder="1" applyAlignment="1">
      <alignment horizontal="center" vertical="center" wrapText="1"/>
    </xf>
    <xf numFmtId="0" fontId="14" fillId="0" borderId="15" xfId="3" applyFont="1" applyFill="1" applyBorder="1" applyAlignment="1">
      <alignment horizontal="left" vertical="top" wrapText="1"/>
    </xf>
    <xf numFmtId="0" fontId="19" fillId="0" borderId="16" xfId="3" applyFont="1" applyFill="1" applyBorder="1" applyAlignment="1">
      <alignment horizontal="left" vertical="top" wrapText="1"/>
    </xf>
    <xf numFmtId="0" fontId="19" fillId="0" borderId="43" xfId="3" applyFont="1" applyFill="1" applyBorder="1" applyAlignment="1">
      <alignment horizontal="left" vertical="top" wrapText="1"/>
    </xf>
    <xf numFmtId="0" fontId="19" fillId="0" borderId="36" xfId="3" applyFont="1" applyFill="1" applyBorder="1" applyAlignment="1">
      <alignment horizontal="left" vertical="top" wrapText="1"/>
    </xf>
    <xf numFmtId="0" fontId="14" fillId="0" borderId="43" xfId="3" applyFont="1" applyFill="1" applyBorder="1" applyAlignment="1">
      <alignment horizontal="left" vertical="top" wrapText="1"/>
    </xf>
    <xf numFmtId="0" fontId="19" fillId="6" borderId="28" xfId="3" applyFont="1" applyFill="1" applyBorder="1" applyAlignment="1">
      <alignment horizontal="left" vertical="top"/>
    </xf>
    <xf numFmtId="164" fontId="11" fillId="3" borderId="38" xfId="3" applyNumberFormat="1" applyFont="1" applyFill="1" applyBorder="1" applyAlignment="1">
      <alignment horizontal="center" vertical="center"/>
    </xf>
    <xf numFmtId="0" fontId="10" fillId="3" borderId="0" xfId="3" applyFont="1" applyFill="1" applyAlignment="1">
      <alignment horizontal="center"/>
    </xf>
    <xf numFmtId="0" fontId="10" fillId="3" borderId="0" xfId="3" applyFont="1" applyFill="1" applyAlignment="1">
      <alignment horizontal="left"/>
    </xf>
    <xf numFmtId="0" fontId="37" fillId="8" borderId="21" xfId="3" applyFont="1" applyFill="1" applyBorder="1" applyAlignment="1">
      <alignment horizontal="center" vertical="center" wrapText="1"/>
    </xf>
    <xf numFmtId="0" fontId="16" fillId="3" borderId="110" xfId="3" applyFont="1" applyFill="1" applyBorder="1" applyAlignment="1">
      <alignment horizontal="right" vertical="top" wrapText="1"/>
    </xf>
    <xf numFmtId="0" fontId="16" fillId="3" borderId="111" xfId="1" applyNumberFormat="1" applyFont="1" applyFill="1" applyBorder="1" applyAlignment="1" applyProtection="1">
      <alignment horizontal="right" vertical="top" wrapText="1"/>
    </xf>
    <xf numFmtId="0" fontId="16" fillId="3" borderId="112" xfId="1" applyNumberFormat="1" applyFont="1" applyFill="1" applyBorder="1" applyAlignment="1" applyProtection="1">
      <alignment horizontal="right" vertical="top" wrapText="1"/>
    </xf>
    <xf numFmtId="0" fontId="16" fillId="5" borderId="111" xfId="3" applyFont="1" applyFill="1" applyBorder="1" applyAlignment="1">
      <alignment horizontal="right" vertical="top" wrapText="1"/>
    </xf>
    <xf numFmtId="0" fontId="16" fillId="5" borderId="112" xfId="3" applyFont="1" applyFill="1" applyBorder="1" applyAlignment="1">
      <alignment horizontal="right" vertical="top" wrapText="1"/>
    </xf>
    <xf numFmtId="0" fontId="16" fillId="3" borderId="111" xfId="3" applyFont="1" applyFill="1" applyBorder="1" applyAlignment="1">
      <alignment horizontal="right" vertical="top" wrapText="1"/>
    </xf>
    <xf numFmtId="0" fontId="16" fillId="3" borderId="112" xfId="3" applyFont="1" applyFill="1" applyBorder="1" applyAlignment="1">
      <alignment horizontal="right" vertical="top" wrapText="1"/>
    </xf>
    <xf numFmtId="0" fontId="16" fillId="3" borderId="94" xfId="3" applyFont="1" applyFill="1" applyBorder="1" applyAlignment="1">
      <alignment horizontal="right" vertical="top" wrapText="1"/>
    </xf>
    <xf numFmtId="0" fontId="16" fillId="3" borderId="22" xfId="1" applyNumberFormat="1" applyFont="1" applyFill="1" applyBorder="1" applyAlignment="1" applyProtection="1">
      <alignment horizontal="right" vertical="top" wrapText="1"/>
    </xf>
    <xf numFmtId="0" fontId="16" fillId="3" borderId="113" xfId="1" applyNumberFormat="1" applyFont="1" applyFill="1" applyBorder="1" applyAlignment="1" applyProtection="1">
      <alignment horizontal="right" vertical="top" wrapText="1"/>
    </xf>
    <xf numFmtId="0" fontId="19" fillId="0" borderId="109" xfId="3" applyFont="1" applyFill="1" applyBorder="1" applyAlignment="1">
      <alignment horizontal="left" vertical="top" wrapText="1"/>
    </xf>
    <xf numFmtId="0" fontId="21" fillId="6" borderId="109" xfId="3" applyFont="1" applyFill="1" applyBorder="1" applyAlignment="1">
      <alignment horizontal="left" vertical="top" wrapText="1"/>
    </xf>
    <xf numFmtId="0" fontId="16" fillId="3" borderId="95" xfId="1" applyNumberFormat="1" applyFont="1" applyFill="1" applyBorder="1" applyAlignment="1" applyProtection="1">
      <alignment horizontal="right" vertical="top" wrapText="1"/>
    </xf>
    <xf numFmtId="0" fontId="16" fillId="5" borderId="94" xfId="3" applyFont="1" applyFill="1" applyBorder="1" applyAlignment="1">
      <alignment horizontal="right" vertical="top" wrapText="1"/>
    </xf>
    <xf numFmtId="0" fontId="16" fillId="5" borderId="113" xfId="3" applyFont="1" applyFill="1" applyBorder="1" applyAlignment="1">
      <alignment horizontal="right" vertical="top" wrapText="1"/>
    </xf>
    <xf numFmtId="0" fontId="16" fillId="5" borderId="22" xfId="3" applyFont="1" applyFill="1" applyBorder="1" applyAlignment="1">
      <alignment horizontal="right" vertical="top" wrapText="1"/>
    </xf>
    <xf numFmtId="0" fontId="16" fillId="3" borderId="113" xfId="3" applyFont="1" applyFill="1" applyBorder="1" applyAlignment="1">
      <alignment horizontal="right" vertical="top" wrapText="1"/>
    </xf>
    <xf numFmtId="0" fontId="16" fillId="3" borderId="22" xfId="3" applyFont="1" applyFill="1" applyBorder="1" applyAlignment="1">
      <alignment horizontal="right" vertical="top" wrapText="1"/>
    </xf>
    <xf numFmtId="0" fontId="19" fillId="8" borderId="43" xfId="3" applyFont="1" applyFill="1" applyBorder="1" applyAlignment="1">
      <alignment horizontal="left" vertical="top" wrapText="1"/>
    </xf>
    <xf numFmtId="0" fontId="19" fillId="8" borderId="15" xfId="3" applyFont="1" applyFill="1" applyBorder="1" applyAlignment="1">
      <alignment horizontal="left" vertical="top" wrapText="1"/>
    </xf>
    <xf numFmtId="0" fontId="14" fillId="8" borderId="15" xfId="3" applyFont="1" applyFill="1" applyBorder="1" applyAlignment="1">
      <alignment horizontal="left" vertical="top" wrapText="1"/>
    </xf>
    <xf numFmtId="0" fontId="19" fillId="5" borderId="43" xfId="3" applyFont="1" applyFill="1" applyBorder="1" applyAlignment="1">
      <alignment vertical="center" wrapText="1"/>
    </xf>
    <xf numFmtId="0" fontId="19" fillId="6" borderId="4" xfId="1" applyNumberFormat="1" applyFont="1" applyFill="1" applyBorder="1" applyAlignment="1" applyProtection="1">
      <alignment horizontal="left" vertical="top" wrapText="1"/>
    </xf>
    <xf numFmtId="0" fontId="27" fillId="3" borderId="115" xfId="3" applyFont="1" applyFill="1" applyBorder="1" applyAlignment="1">
      <alignment horizontal="center" vertical="center"/>
    </xf>
    <xf numFmtId="0" fontId="27" fillId="3" borderId="114" xfId="3" applyFont="1" applyFill="1" applyBorder="1" applyAlignment="1">
      <alignment horizontal="center" vertical="center"/>
    </xf>
    <xf numFmtId="0" fontId="27" fillId="3" borderId="116" xfId="3" applyFont="1" applyFill="1" applyBorder="1" applyAlignment="1">
      <alignment horizontal="center" vertical="center"/>
    </xf>
    <xf numFmtId="0" fontId="27" fillId="3" borderId="117" xfId="3" applyFont="1" applyFill="1" applyBorder="1" applyAlignment="1">
      <alignment horizontal="center" vertical="center"/>
    </xf>
    <xf numFmtId="0" fontId="8" fillId="4" borderId="25" xfId="3" applyFont="1" applyFill="1" applyBorder="1" applyAlignment="1">
      <alignment vertical="center" wrapText="1"/>
    </xf>
    <xf numFmtId="0" fontId="14" fillId="3" borderId="74" xfId="3" applyFont="1" applyFill="1" applyBorder="1" applyAlignment="1">
      <alignment horizontal="center" vertical="center" wrapText="1"/>
    </xf>
    <xf numFmtId="0" fontId="10" fillId="3" borderId="74" xfId="3" applyFont="1" applyFill="1" applyBorder="1" applyAlignment="1">
      <alignment horizontal="center" vertical="center"/>
    </xf>
    <xf numFmtId="0" fontId="14" fillId="5" borderId="74" xfId="3" applyFont="1" applyFill="1" applyBorder="1" applyAlignment="1">
      <alignment horizontal="center" vertical="center" wrapText="1"/>
    </xf>
    <xf numFmtId="0" fontId="14" fillId="0" borderId="74" xfId="3" applyFont="1" applyFill="1" applyBorder="1" applyAlignment="1">
      <alignment horizontal="center" vertical="center" wrapText="1"/>
    </xf>
    <xf numFmtId="0" fontId="31" fillId="3" borderId="118" xfId="3" applyFont="1" applyFill="1" applyBorder="1" applyAlignment="1">
      <alignment horizontal="center" vertical="center" wrapText="1"/>
    </xf>
    <xf numFmtId="0" fontId="27" fillId="3" borderId="28" xfId="3" applyNumberFormat="1" applyFont="1" applyFill="1" applyBorder="1" applyAlignment="1">
      <alignment horizontal="center" vertical="center"/>
    </xf>
    <xf numFmtId="0" fontId="27" fillId="3" borderId="7" xfId="3" applyNumberFormat="1" applyFont="1" applyFill="1" applyBorder="1" applyAlignment="1">
      <alignment horizontal="center" vertical="center"/>
    </xf>
    <xf numFmtId="0" fontId="27" fillId="3" borderId="34" xfId="3" applyNumberFormat="1" applyFont="1" applyFill="1" applyBorder="1" applyAlignment="1">
      <alignment horizontal="center" vertical="center"/>
    </xf>
    <xf numFmtId="0" fontId="27" fillId="3" borderId="119" xfId="3" applyNumberFormat="1" applyFont="1" applyFill="1" applyBorder="1" applyAlignment="1">
      <alignment horizontal="center" vertical="center"/>
    </xf>
    <xf numFmtId="0" fontId="27" fillId="3" borderId="120" xfId="3" applyNumberFormat="1" applyFont="1" applyFill="1" applyBorder="1" applyAlignment="1">
      <alignment horizontal="center" vertical="center"/>
    </xf>
    <xf numFmtId="0" fontId="27" fillId="3" borderId="121" xfId="3" applyNumberFormat="1" applyFont="1" applyFill="1" applyBorder="1" applyAlignment="1">
      <alignment horizontal="center" vertical="center"/>
    </xf>
    <xf numFmtId="0" fontId="27" fillId="3" borderId="122" xfId="3" applyNumberFormat="1" applyFont="1" applyFill="1" applyBorder="1" applyAlignment="1">
      <alignment horizontal="center" vertical="center"/>
    </xf>
    <xf numFmtId="0" fontId="27" fillId="3" borderId="4" xfId="3" applyNumberFormat="1" applyFont="1" applyFill="1" applyBorder="1" applyAlignment="1">
      <alignment horizontal="center" vertical="center"/>
    </xf>
    <xf numFmtId="0" fontId="27" fillId="3" borderId="123" xfId="3" applyNumberFormat="1" applyFont="1" applyFill="1" applyBorder="1" applyAlignment="1">
      <alignment horizontal="center" vertical="center"/>
    </xf>
    <xf numFmtId="0" fontId="24" fillId="3" borderId="74" xfId="3" applyFont="1" applyFill="1" applyBorder="1" applyAlignment="1">
      <alignment horizontal="center" vertical="center" wrapText="1"/>
    </xf>
    <xf numFmtId="0" fontId="28" fillId="3" borderId="48" xfId="3" applyFont="1" applyFill="1" applyBorder="1" applyAlignment="1">
      <alignment horizontal="center" vertical="center"/>
    </xf>
    <xf numFmtId="0" fontId="28" fillId="3" borderId="49" xfId="3" applyFont="1" applyFill="1" applyBorder="1" applyAlignment="1">
      <alignment horizontal="center" vertical="center"/>
    </xf>
    <xf numFmtId="0" fontId="28" fillId="3" borderId="50" xfId="3" applyFont="1" applyFill="1" applyBorder="1" applyAlignment="1">
      <alignment horizontal="center" vertical="center"/>
    </xf>
    <xf numFmtId="0" fontId="29" fillId="5" borderId="44" xfId="3" applyFont="1" applyFill="1" applyBorder="1" applyAlignment="1">
      <alignment horizontal="center" vertical="center" wrapText="1"/>
    </xf>
    <xf numFmtId="0" fontId="29" fillId="5" borderId="45" xfId="3" applyFont="1" applyFill="1" applyBorder="1" applyAlignment="1">
      <alignment horizontal="center" vertical="center" wrapText="1"/>
    </xf>
    <xf numFmtId="0" fontId="29" fillId="5" borderId="21" xfId="3" applyFont="1" applyFill="1" applyBorder="1" applyAlignment="1">
      <alignment horizontal="center" vertical="center" wrapText="1"/>
    </xf>
    <xf numFmtId="0" fontId="29" fillId="5" borderId="47" xfId="3" applyFont="1" applyFill="1" applyBorder="1" applyAlignment="1">
      <alignment horizontal="center" vertical="center" wrapText="1"/>
    </xf>
    <xf numFmtId="0" fontId="8" fillId="4" borderId="26" xfId="3" applyFont="1" applyFill="1" applyBorder="1" applyAlignment="1">
      <alignment vertical="center" wrapText="1"/>
    </xf>
    <xf numFmtId="0" fontId="19" fillId="6" borderId="4" xfId="3" applyFont="1" applyFill="1" applyBorder="1" applyAlignment="1">
      <alignment horizontal="left" vertical="top" wrapText="1"/>
    </xf>
    <xf numFmtId="0" fontId="37" fillId="8" borderId="10" xfId="3" applyFont="1" applyFill="1" applyBorder="1" applyAlignment="1">
      <alignment horizontal="center" vertical="center"/>
    </xf>
    <xf numFmtId="0" fontId="35" fillId="8" borderId="10" xfId="3" applyFont="1" applyFill="1" applyBorder="1" applyAlignment="1">
      <alignment horizontal="center" vertical="center"/>
    </xf>
    <xf numFmtId="0" fontId="19" fillId="6" borderId="4" xfId="3" applyFont="1" applyFill="1" applyBorder="1" applyAlignment="1">
      <alignment horizontal="left" vertical="top"/>
    </xf>
    <xf numFmtId="0" fontId="14" fillId="6" borderId="7" xfId="3" applyFont="1" applyFill="1" applyBorder="1" applyAlignment="1">
      <alignment horizontal="left" vertical="top" wrapText="1"/>
    </xf>
    <xf numFmtId="0" fontId="8" fillId="4" borderId="25" xfId="3" applyFont="1" applyFill="1" applyBorder="1" applyAlignment="1">
      <alignment horizontal="center" vertical="center" wrapText="1"/>
    </xf>
    <xf numFmtId="0" fontId="19" fillId="6" borderId="28" xfId="3" applyFont="1" applyFill="1" applyBorder="1" applyAlignment="1">
      <alignment horizontal="left" vertical="top" wrapText="1"/>
    </xf>
    <xf numFmtId="0" fontId="35" fillId="9" borderId="50" xfId="3" applyFont="1" applyFill="1" applyBorder="1" applyAlignment="1">
      <alignment horizontal="center" vertical="center"/>
    </xf>
    <xf numFmtId="165" fontId="38" fillId="9" borderId="124" xfId="3" applyNumberFormat="1" applyFont="1" applyFill="1" applyBorder="1" applyAlignment="1">
      <alignment horizontal="center" vertical="center"/>
    </xf>
    <xf numFmtId="0" fontId="32" fillId="0" borderId="50" xfId="3" applyFont="1" applyFill="1" applyBorder="1" applyAlignment="1">
      <alignment horizontal="center" vertical="center"/>
    </xf>
    <xf numFmtId="0" fontId="10" fillId="3" borderId="121" xfId="3" applyNumberFormat="1" applyFont="1" applyFill="1" applyBorder="1" applyAlignment="1">
      <alignment horizontal="center" vertical="center"/>
    </xf>
    <xf numFmtId="0" fontId="10" fillId="3" borderId="54" xfId="3" applyFont="1" applyFill="1" applyBorder="1" applyAlignment="1">
      <alignment horizontal="center" vertical="center"/>
    </xf>
    <xf numFmtId="2" fontId="10" fillId="3" borderId="63" xfId="3" applyNumberFormat="1" applyFont="1" applyFill="1" applyBorder="1" applyAlignment="1">
      <alignment horizontal="center" vertical="center"/>
    </xf>
    <xf numFmtId="0" fontId="10" fillId="3" borderId="50" xfId="3" applyFont="1" applyFill="1" applyBorder="1" applyAlignment="1">
      <alignment horizontal="center"/>
    </xf>
    <xf numFmtId="0" fontId="16" fillId="3" borderId="95" xfId="3" applyFont="1" applyFill="1" applyBorder="1" applyAlignment="1">
      <alignment horizontal="right" vertical="top" wrapText="1"/>
    </xf>
    <xf numFmtId="0" fontId="19" fillId="6" borderId="121" xfId="3" applyFont="1" applyFill="1" applyBorder="1" applyAlignment="1">
      <alignment horizontal="left" vertical="top" wrapText="1"/>
    </xf>
    <xf numFmtId="0" fontId="24" fillId="5" borderId="16" xfId="3" applyFont="1" applyFill="1" applyBorder="1" applyAlignment="1">
      <alignment horizontal="center" vertical="center" wrapText="1"/>
    </xf>
    <xf numFmtId="0" fontId="24" fillId="5" borderId="103" xfId="3" applyFont="1" applyFill="1" applyBorder="1" applyAlignment="1">
      <alignment horizontal="center" vertical="center" wrapText="1"/>
    </xf>
    <xf numFmtId="164" fontId="11" fillId="3" borderId="125" xfId="3" applyNumberFormat="1" applyFont="1" applyFill="1" applyBorder="1" applyAlignment="1">
      <alignment horizontal="center" vertical="center"/>
    </xf>
    <xf numFmtId="164" fontId="11" fillId="3" borderId="126" xfId="3" applyNumberFormat="1" applyFont="1" applyFill="1" applyBorder="1" applyAlignment="1">
      <alignment horizontal="center" vertical="center"/>
    </xf>
    <xf numFmtId="164" fontId="11" fillId="3" borderId="127" xfId="3" applyNumberFormat="1" applyFont="1" applyFill="1" applyBorder="1" applyAlignment="1">
      <alignment horizontal="center" vertical="center"/>
    </xf>
    <xf numFmtId="164" fontId="11" fillId="3" borderId="128" xfId="3" applyNumberFormat="1" applyFont="1" applyFill="1" applyBorder="1" applyAlignment="1">
      <alignment horizontal="center" vertical="center"/>
    </xf>
    <xf numFmtId="164" fontId="11" fillId="3" borderId="124" xfId="3" applyNumberFormat="1" applyFont="1" applyFill="1" applyBorder="1" applyAlignment="1">
      <alignment horizontal="center" vertical="center"/>
    </xf>
    <xf numFmtId="0" fontId="31" fillId="3" borderId="129" xfId="3" applyFont="1" applyFill="1" applyBorder="1" applyAlignment="1">
      <alignment horizontal="center" vertical="center" wrapText="1"/>
    </xf>
    <xf numFmtId="164" fontId="11" fillId="3" borderId="48" xfId="3" applyNumberFormat="1" applyFont="1" applyFill="1" applyBorder="1" applyAlignment="1">
      <alignment horizontal="center" vertical="center"/>
    </xf>
    <xf numFmtId="164" fontId="11" fillId="3" borderId="130" xfId="3" applyNumberFormat="1" applyFont="1" applyFill="1" applyBorder="1" applyAlignment="1">
      <alignment horizontal="center" vertical="center"/>
    </xf>
    <xf numFmtId="164" fontId="11" fillId="3" borderId="47" xfId="3" applyNumberFormat="1" applyFont="1" applyFill="1" applyBorder="1" applyAlignment="1">
      <alignment horizontal="center" vertical="center"/>
    </xf>
    <xf numFmtId="164" fontId="11" fillId="3" borderId="44" xfId="3" applyNumberFormat="1" applyFont="1" applyFill="1" applyBorder="1" applyAlignment="1">
      <alignment horizontal="center" vertical="center"/>
    </xf>
    <xf numFmtId="164" fontId="11" fillId="3" borderId="46" xfId="3" applyNumberFormat="1" applyFont="1" applyFill="1" applyBorder="1" applyAlignment="1">
      <alignment horizontal="center" vertical="center"/>
    </xf>
    <xf numFmtId="0" fontId="27" fillId="9" borderId="25" xfId="3" applyFont="1" applyFill="1" applyBorder="1" applyAlignment="1">
      <alignment horizontal="center"/>
    </xf>
    <xf numFmtId="0" fontId="27" fillId="3" borderId="131" xfId="3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4" fontId="43" fillId="3" borderId="9" xfId="3" applyNumberFormat="1" applyFont="1" applyFill="1" applyBorder="1" applyAlignment="1">
      <alignment horizontal="center" vertical="center"/>
    </xf>
    <xf numFmtId="164" fontId="43" fillId="3" borderId="57" xfId="3" applyNumberFormat="1" applyFont="1" applyFill="1" applyBorder="1" applyAlignment="1">
      <alignment horizontal="center" vertical="center"/>
    </xf>
    <xf numFmtId="164" fontId="43" fillId="3" borderId="58" xfId="3" applyNumberFormat="1" applyFont="1" applyFill="1" applyBorder="1" applyAlignment="1">
      <alignment horizontal="center" vertical="center"/>
    </xf>
    <xf numFmtId="164" fontId="43" fillId="3" borderId="59" xfId="3" applyNumberFormat="1" applyFont="1" applyFill="1" applyBorder="1" applyAlignment="1">
      <alignment horizontal="center" vertical="center"/>
    </xf>
    <xf numFmtId="164" fontId="43" fillId="3" borderId="62" xfId="3" applyNumberFormat="1" applyFont="1" applyFill="1" applyBorder="1" applyAlignment="1">
      <alignment horizontal="center" vertical="center"/>
    </xf>
    <xf numFmtId="0" fontId="21" fillId="10" borderId="7" xfId="3" applyFont="1" applyFill="1" applyBorder="1" applyAlignment="1">
      <alignment horizontal="left" vertical="top" wrapText="1"/>
    </xf>
    <xf numFmtId="0" fontId="41" fillId="3" borderId="0" xfId="3" applyFont="1" applyFill="1" applyBorder="1" applyAlignment="1" applyProtection="1">
      <alignment horizontal="left" vertical="center" wrapText="1"/>
    </xf>
    <xf numFmtId="0" fontId="8" fillId="4" borderId="24" xfId="3" applyFont="1" applyFill="1" applyBorder="1" applyAlignment="1">
      <alignment horizontal="center" vertical="center" wrapText="1"/>
    </xf>
    <xf numFmtId="0" fontId="8" fillId="4" borderId="25" xfId="3" applyFont="1" applyFill="1" applyBorder="1" applyAlignment="1">
      <alignment horizontal="center" vertical="center" wrapText="1"/>
    </xf>
    <xf numFmtId="0" fontId="33" fillId="3" borderId="64" xfId="3" applyFont="1" applyFill="1" applyBorder="1" applyAlignment="1">
      <alignment horizontal="center" vertical="center" wrapText="1"/>
    </xf>
    <xf numFmtId="0" fontId="33" fillId="3" borderId="65" xfId="3" applyFont="1" applyFill="1" applyBorder="1" applyAlignment="1">
      <alignment horizontal="center" vertical="center" wrapText="1"/>
    </xf>
    <xf numFmtId="0" fontId="40" fillId="3" borderId="25" xfId="3" applyFont="1" applyFill="1" applyBorder="1" applyAlignment="1" applyProtection="1">
      <alignment horizontal="center" vertical="center" wrapText="1"/>
    </xf>
    <xf numFmtId="0" fontId="41" fillId="3" borderId="0" xfId="3" applyFont="1" applyFill="1" applyBorder="1" applyAlignment="1" applyProtection="1">
      <alignment horizontal="center" vertical="center" wrapText="1"/>
    </xf>
    <xf numFmtId="0" fontId="6" fillId="3" borderId="79" xfId="3" applyFont="1" applyFill="1" applyBorder="1" applyAlignment="1" applyProtection="1">
      <alignment horizontal="left" vertical="center" wrapText="1"/>
    </xf>
    <xf numFmtId="0" fontId="6" fillId="3" borderId="1" xfId="3" applyFont="1" applyFill="1" applyBorder="1" applyAlignment="1" applyProtection="1">
      <alignment horizontal="left" vertical="center" wrapText="1"/>
    </xf>
    <xf numFmtId="0" fontId="31" fillId="3" borderId="81" xfId="3" applyFont="1" applyFill="1" applyBorder="1" applyAlignment="1" applyProtection="1">
      <alignment horizontal="center" vertical="center" wrapText="1"/>
    </xf>
    <xf numFmtId="0" fontId="31" fillId="3" borderId="82" xfId="3" applyFont="1" applyFill="1" applyBorder="1" applyAlignment="1" applyProtection="1">
      <alignment horizontal="center" vertical="center" wrapText="1"/>
    </xf>
    <xf numFmtId="0" fontId="16" fillId="8" borderId="0" xfId="0" applyFont="1" applyFill="1" applyBorder="1" applyAlignment="1" applyProtection="1">
      <alignment horizontal="center" vertical="center" wrapText="1"/>
    </xf>
    <xf numFmtId="0" fontId="16" fillId="8" borderId="88" xfId="0" applyFont="1" applyFill="1" applyBorder="1" applyAlignment="1" applyProtection="1">
      <alignment horizontal="center" vertical="center" wrapText="1"/>
    </xf>
    <xf numFmtId="0" fontId="16" fillId="8" borderId="89" xfId="0" applyFont="1" applyFill="1" applyBorder="1" applyAlignment="1" applyProtection="1">
      <alignment horizontal="center" vertical="center" wrapText="1"/>
    </xf>
    <xf numFmtId="0" fontId="16" fillId="8" borderId="90" xfId="0" applyFont="1" applyFill="1" applyBorder="1" applyAlignment="1" applyProtection="1">
      <alignment horizontal="center" vertical="center" wrapText="1"/>
    </xf>
    <xf numFmtId="0" fontId="16" fillId="8" borderId="86" xfId="0" applyFont="1" applyFill="1" applyBorder="1" applyAlignment="1" applyProtection="1">
      <alignment horizontal="center" vertical="center" wrapText="1"/>
    </xf>
    <xf numFmtId="0" fontId="16" fillId="8" borderId="13" xfId="0" applyFont="1" applyFill="1" applyBorder="1" applyAlignment="1" applyProtection="1">
      <alignment horizontal="center" vertical="center" wrapText="1"/>
    </xf>
    <xf numFmtId="0" fontId="16" fillId="8" borderId="87" xfId="0" applyFont="1" applyFill="1" applyBorder="1" applyAlignment="1" applyProtection="1">
      <alignment horizontal="center" vertical="center" wrapText="1"/>
    </xf>
    <xf numFmtId="0" fontId="6" fillId="3" borderId="106" xfId="3" applyFont="1" applyFill="1" applyBorder="1" applyAlignment="1" applyProtection="1">
      <alignment horizontal="left" vertical="center" wrapText="1"/>
    </xf>
    <xf numFmtId="0" fontId="6" fillId="3" borderId="107" xfId="3" applyFont="1" applyFill="1" applyBorder="1" applyAlignment="1" applyProtection="1">
      <alignment horizontal="left" vertical="center" wrapText="1"/>
    </xf>
    <xf numFmtId="0" fontId="6" fillId="3" borderId="108" xfId="3" applyFont="1" applyFill="1" applyBorder="1" applyAlignment="1" applyProtection="1">
      <alignment horizontal="left" vertical="center" wrapText="1"/>
    </xf>
    <xf numFmtId="0" fontId="6" fillId="3" borderId="12" xfId="3" applyFont="1" applyFill="1" applyBorder="1" applyAlignment="1" applyProtection="1">
      <alignment horizontal="left" vertical="center" wrapText="1"/>
    </xf>
    <xf numFmtId="0" fontId="6" fillId="3" borderId="80" xfId="3" applyFont="1" applyFill="1" applyBorder="1" applyAlignment="1" applyProtection="1">
      <alignment horizontal="left" vertical="center" wrapText="1"/>
    </xf>
    <xf numFmtId="0" fontId="6" fillId="3" borderId="75" xfId="3" applyFont="1" applyFill="1" applyBorder="1" applyAlignment="1" applyProtection="1">
      <alignment horizontal="left" vertical="center" wrapText="1"/>
    </xf>
    <xf numFmtId="0" fontId="6" fillId="3" borderId="76" xfId="3" applyFont="1" applyFill="1" applyBorder="1" applyAlignment="1" applyProtection="1">
      <alignment horizontal="left" vertical="center" wrapText="1"/>
    </xf>
    <xf numFmtId="166" fontId="16" fillId="8" borderId="0" xfId="0" applyNumberFormat="1" applyFont="1" applyFill="1" applyBorder="1" applyAlignment="1" applyProtection="1">
      <alignment horizontal="center" vertical="center" wrapText="1"/>
    </xf>
    <xf numFmtId="166" fontId="16" fillId="8" borderId="83" xfId="0" applyNumberFormat="1" applyFont="1" applyFill="1" applyBorder="1" applyAlignment="1" applyProtection="1">
      <alignment horizontal="center" vertical="center" wrapText="1"/>
    </xf>
    <xf numFmtId="166" fontId="16" fillId="8" borderId="84" xfId="0" applyNumberFormat="1" applyFont="1" applyFill="1" applyBorder="1" applyAlignment="1" applyProtection="1">
      <alignment horizontal="center" vertical="center" wrapText="1"/>
    </xf>
    <xf numFmtId="166" fontId="16" fillId="8" borderId="85" xfId="0" applyNumberFormat="1" applyFont="1" applyFill="1" applyBorder="1" applyAlignment="1" applyProtection="1">
      <alignment horizontal="center" vertical="center" wrapText="1"/>
    </xf>
  </cellXfs>
  <cellStyles count="5">
    <cellStyle name="Гиперссылка" xfId="4" builtinId="8"/>
    <cellStyle name="Обычный" xfId="0" builtinId="0"/>
    <cellStyle name="Excel Built-in 20% - Accent1" xfId="1"/>
    <cellStyle name="Excel Built-in Hyperlink" xfId="2"/>
    <cellStyle name="Excel Built-in Normal" xfId="3"/>
  </cellStyles>
  <dxfs count="8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285750</xdr:rowOff>
    </xdr:from>
    <xdr:to>
      <xdr:col>5</xdr:col>
      <xdr:colOff>514350</xdr:colOff>
      <xdr:row>5</xdr:row>
      <xdr:rowOff>238125</xdr:rowOff>
    </xdr:to>
    <xdr:pic>
      <xdr:nvPicPr>
        <xdr:cNvPr id="4" name="Рисунок 3" descr="https://powerproshow.ru/assets/easyimage/c/c6cda6f24406f622a2bad1c4fac7631d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0" b="28000"/>
        <a:stretch/>
      </xdr:blipFill>
      <xdr:spPr bwMode="auto">
        <a:xfrm>
          <a:off x="571500" y="285750"/>
          <a:ext cx="377190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rdjemiuszero.com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86"/>
  <sheetViews>
    <sheetView tabSelected="1" workbookViewId="0">
      <selection activeCell="C7" sqref="C7"/>
    </sheetView>
  </sheetViews>
  <sheetFormatPr baseColWidth="10" defaultColWidth="8.83203125" defaultRowHeight="19.5" customHeight="1" x14ac:dyDescent="0.2"/>
  <cols>
    <col min="1" max="1" width="2.5" style="1" customWidth="1"/>
    <col min="2" max="2" width="3.6640625" style="33" customWidth="1"/>
    <col min="3" max="3" width="35.1640625" style="33" customWidth="1"/>
    <col min="4" max="4" width="8" style="1" customWidth="1"/>
    <col min="5" max="5" width="8" style="143" customWidth="1"/>
    <col min="6" max="7" width="11.83203125" style="29" customWidth="1"/>
    <col min="8" max="8" width="15.5" style="134" customWidth="1"/>
    <col min="9" max="9" width="14.83203125" style="2" customWidth="1"/>
    <col min="10" max="10" width="7.5" style="2" customWidth="1"/>
    <col min="11" max="11" width="6.6640625" style="2" customWidth="1"/>
    <col min="12" max="13" width="9.5" style="2" customWidth="1"/>
    <col min="14" max="14" width="8.5" style="2" customWidth="1"/>
    <col min="15" max="16" width="9.33203125" style="2" customWidth="1"/>
    <col min="17" max="17" width="14.1640625" style="119" customWidth="1"/>
    <col min="18" max="18" width="5" style="159" customWidth="1"/>
    <col min="19" max="19" width="11" style="2" customWidth="1"/>
    <col min="20" max="20" width="12.83203125" style="2" customWidth="1"/>
    <col min="21" max="21" width="13.1640625" style="2" customWidth="1"/>
    <col min="22" max="22" width="11.33203125" style="3" customWidth="1"/>
    <col min="23" max="16384" width="8.83203125" style="1"/>
  </cols>
  <sheetData>
    <row r="1" spans="2:22" ht="36" customHeight="1" thickBot="1" x14ac:dyDescent="0.25">
      <c r="B1" s="32"/>
      <c r="C1" s="39"/>
      <c r="D1" s="4"/>
      <c r="E1" s="23"/>
      <c r="F1" s="23"/>
      <c r="G1" s="23"/>
      <c r="H1" s="121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76"/>
    </row>
    <row r="2" spans="2:22" ht="15.75" customHeight="1" x14ac:dyDescent="0.2">
      <c r="E2" s="23"/>
      <c r="F2" s="23"/>
      <c r="G2" s="23"/>
      <c r="H2" s="275" t="s">
        <v>0</v>
      </c>
      <c r="I2" s="276"/>
      <c r="J2" s="77"/>
      <c r="K2" s="77"/>
      <c r="L2" s="77"/>
      <c r="M2" s="78"/>
      <c r="N2" s="278"/>
      <c r="O2" s="279"/>
      <c r="P2" s="279"/>
      <c r="Q2" s="279"/>
      <c r="R2" s="280"/>
      <c r="S2" s="277"/>
      <c r="T2" s="277"/>
      <c r="U2" s="277"/>
      <c r="V2" s="277"/>
    </row>
    <row r="3" spans="2:22" ht="15.75" customHeight="1" x14ac:dyDescent="0.2">
      <c r="E3" s="23"/>
      <c r="F3" s="23"/>
      <c r="G3" s="23"/>
      <c r="H3" s="259" t="s">
        <v>1</v>
      </c>
      <c r="I3" s="273"/>
      <c r="J3" s="17"/>
      <c r="K3" s="17"/>
      <c r="L3" s="17"/>
      <c r="M3" s="79"/>
      <c r="N3" s="267"/>
      <c r="O3" s="268"/>
      <c r="P3" s="268"/>
      <c r="Q3" s="268"/>
      <c r="R3" s="269"/>
      <c r="S3" s="263"/>
      <c r="T3" s="263"/>
      <c r="U3" s="263"/>
      <c r="V3" s="263"/>
    </row>
    <row r="4" spans="2:22" ht="33" customHeight="1" x14ac:dyDescent="0.2">
      <c r="E4" s="23"/>
      <c r="F4" s="23"/>
      <c r="G4" s="23"/>
      <c r="H4" s="259" t="s">
        <v>2</v>
      </c>
      <c r="I4" s="260"/>
      <c r="J4" s="17"/>
      <c r="K4" s="17"/>
      <c r="L4" s="17"/>
      <c r="M4" s="79"/>
      <c r="N4" s="267"/>
      <c r="O4" s="268"/>
      <c r="P4" s="268"/>
      <c r="Q4" s="268"/>
      <c r="R4" s="269"/>
      <c r="S4" s="263"/>
      <c r="T4" s="263"/>
      <c r="U4" s="263"/>
      <c r="V4" s="263"/>
    </row>
    <row r="5" spans="2:22" ht="15.75" customHeight="1" x14ac:dyDescent="0.2">
      <c r="E5" s="23"/>
      <c r="F5" s="23"/>
      <c r="G5" s="23"/>
      <c r="H5" s="259" t="s">
        <v>3</v>
      </c>
      <c r="I5" s="260"/>
      <c r="J5" s="17"/>
      <c r="K5" s="17"/>
      <c r="L5" s="17"/>
      <c r="M5" s="79"/>
      <c r="N5" s="267"/>
      <c r="O5" s="268"/>
      <c r="P5" s="268"/>
      <c r="Q5" s="268"/>
      <c r="R5" s="269"/>
      <c r="S5" s="263"/>
      <c r="T5" s="263"/>
      <c r="U5" s="263"/>
      <c r="V5" s="263"/>
    </row>
    <row r="6" spans="2:22" ht="42.75" customHeight="1" x14ac:dyDescent="0.2">
      <c r="C6" s="40"/>
      <c r="D6" s="6"/>
      <c r="E6" s="139"/>
      <c r="F6" s="245"/>
      <c r="G6" s="244"/>
      <c r="H6" s="261" t="s">
        <v>4</v>
      </c>
      <c r="I6" s="273" t="s">
        <v>88</v>
      </c>
      <c r="J6" s="260"/>
      <c r="K6" s="260"/>
      <c r="L6" s="260"/>
      <c r="M6" s="274"/>
      <c r="N6" s="267"/>
      <c r="O6" s="268"/>
      <c r="P6" s="268"/>
      <c r="Q6" s="268"/>
      <c r="R6" s="269"/>
      <c r="S6" s="263"/>
      <c r="T6" s="263"/>
      <c r="U6" s="263"/>
      <c r="V6" s="263"/>
    </row>
    <row r="7" spans="2:22" ht="15.75" customHeight="1" thickBot="1" x14ac:dyDescent="0.25">
      <c r="C7" s="138" t="s">
        <v>5</v>
      </c>
      <c r="D7" s="13"/>
      <c r="E7" s="23"/>
      <c r="F7" s="23"/>
      <c r="G7" s="23"/>
      <c r="H7" s="262"/>
      <c r="I7" s="270" t="s">
        <v>6</v>
      </c>
      <c r="J7" s="271"/>
      <c r="K7" s="271"/>
      <c r="L7" s="271"/>
      <c r="M7" s="272"/>
      <c r="N7" s="264"/>
      <c r="O7" s="265"/>
      <c r="P7" s="265"/>
      <c r="Q7" s="265"/>
      <c r="R7" s="266"/>
      <c r="S7" s="263"/>
      <c r="T7" s="263"/>
      <c r="U7" s="263"/>
      <c r="V7" s="263"/>
    </row>
    <row r="8" spans="2:22" ht="15.75" customHeight="1" thickBot="1" x14ac:dyDescent="0.25">
      <c r="C8" s="41"/>
      <c r="D8" s="14"/>
      <c r="E8" s="23"/>
      <c r="F8" s="23"/>
      <c r="G8" s="23"/>
      <c r="H8" s="121"/>
      <c r="I8" s="11"/>
      <c r="J8" s="11"/>
      <c r="K8" s="11"/>
      <c r="L8" s="11"/>
      <c r="M8" s="11"/>
      <c r="N8" s="257"/>
      <c r="O8" s="257"/>
      <c r="P8" s="257"/>
      <c r="Q8" s="257"/>
      <c r="R8" s="257"/>
      <c r="S8" s="5"/>
      <c r="T8" s="7"/>
      <c r="U8" s="7"/>
    </row>
    <row r="9" spans="2:22" ht="37.5" customHeight="1" thickBot="1" x14ac:dyDescent="0.25">
      <c r="B9" s="255" t="s">
        <v>7</v>
      </c>
      <c r="C9" s="256"/>
      <c r="D9" s="99" t="s">
        <v>78</v>
      </c>
      <c r="E9" s="65" t="s">
        <v>85</v>
      </c>
      <c r="F9" s="100" t="s">
        <v>89</v>
      </c>
      <c r="G9" s="236" t="s">
        <v>119</v>
      </c>
      <c r="H9" s="101" t="s">
        <v>100</v>
      </c>
      <c r="I9" s="151" t="s">
        <v>90</v>
      </c>
      <c r="J9" s="204" t="s">
        <v>10</v>
      </c>
      <c r="K9" s="194" t="s">
        <v>13</v>
      </c>
      <c r="L9" s="103" t="s">
        <v>87</v>
      </c>
      <c r="M9" s="102" t="s">
        <v>12</v>
      </c>
      <c r="N9" s="104" t="s">
        <v>83</v>
      </c>
      <c r="O9" s="105" t="s">
        <v>8</v>
      </c>
      <c r="P9" s="106" t="s">
        <v>9</v>
      </c>
      <c r="Q9" s="104" t="s">
        <v>86</v>
      </c>
      <c r="R9" s="190" t="s">
        <v>11</v>
      </c>
    </row>
    <row r="10" spans="2:22" ht="37.5" customHeight="1" thickBot="1" x14ac:dyDescent="0.25">
      <c r="B10" s="253" t="s">
        <v>111</v>
      </c>
      <c r="C10" s="254"/>
      <c r="D10" s="254"/>
      <c r="E10" s="254"/>
      <c r="F10" s="254"/>
      <c r="G10" s="218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212"/>
    </row>
    <row r="11" spans="2:22" ht="16.5" customHeight="1" thickBot="1" x14ac:dyDescent="0.25">
      <c r="B11" s="169">
        <v>1</v>
      </c>
      <c r="C11" s="34" t="s">
        <v>105</v>
      </c>
      <c r="D11" s="18" t="s">
        <v>79</v>
      </c>
      <c r="E11" s="140" t="s">
        <v>110</v>
      </c>
      <c r="F11" s="47">
        <v>58</v>
      </c>
      <c r="G11" s="237">
        <v>78</v>
      </c>
      <c r="H11" s="122"/>
      <c r="I11" s="148">
        <f t="shared" ref="I11:I13" si="0">N11*H11*F11</f>
        <v>0</v>
      </c>
      <c r="J11" s="205">
        <f t="shared" ref="J11:J13" si="1">H11*N11</f>
        <v>0</v>
      </c>
      <c r="K11" s="195">
        <f t="shared" ref="K11:K13" si="2">O11*H11+O11*R11</f>
        <v>0</v>
      </c>
      <c r="L11" s="185">
        <f>H11*0.0065+R11*0.0065</f>
        <v>0</v>
      </c>
      <c r="M11" s="66">
        <f t="shared" ref="M11:M13" si="3">H11/P11</f>
        <v>0</v>
      </c>
      <c r="N11" s="83">
        <v>8</v>
      </c>
      <c r="O11" s="63">
        <v>3.8</v>
      </c>
      <c r="P11" s="91">
        <v>168</v>
      </c>
      <c r="Q11" s="107" t="s">
        <v>107</v>
      </c>
      <c r="R11" s="191"/>
    </row>
    <row r="12" spans="2:22" ht="16.5" customHeight="1" thickBot="1" x14ac:dyDescent="0.25">
      <c r="B12" s="170">
        <v>2</v>
      </c>
      <c r="C12" s="16" t="s">
        <v>162</v>
      </c>
      <c r="D12" s="19" t="s">
        <v>79</v>
      </c>
      <c r="E12" s="24" t="s">
        <v>110</v>
      </c>
      <c r="F12" s="47">
        <v>58</v>
      </c>
      <c r="G12" s="241">
        <v>78</v>
      </c>
      <c r="H12" s="123"/>
      <c r="I12" s="149">
        <f t="shared" si="0"/>
        <v>0</v>
      </c>
      <c r="J12" s="206">
        <f t="shared" si="1"/>
        <v>0</v>
      </c>
      <c r="K12" s="196">
        <f t="shared" si="2"/>
        <v>0</v>
      </c>
      <c r="L12" s="187">
        <f t="shared" ref="L12:L13" si="4">H12*0.0065+R12*0.0065</f>
        <v>0</v>
      </c>
      <c r="M12" s="67">
        <f t="shared" si="3"/>
        <v>0</v>
      </c>
      <c r="N12" s="85">
        <v>8</v>
      </c>
      <c r="O12" s="52">
        <v>3.8</v>
      </c>
      <c r="P12" s="53">
        <v>168</v>
      </c>
      <c r="Q12" s="108" t="s">
        <v>108</v>
      </c>
      <c r="R12" s="191"/>
    </row>
    <row r="13" spans="2:22" ht="16.5" customHeight="1" thickBot="1" x14ac:dyDescent="0.25">
      <c r="B13" s="164">
        <v>3</v>
      </c>
      <c r="C13" s="16" t="s">
        <v>106</v>
      </c>
      <c r="D13" s="19" t="s">
        <v>79</v>
      </c>
      <c r="E13" s="24" t="s">
        <v>110</v>
      </c>
      <c r="F13" s="47">
        <v>58</v>
      </c>
      <c r="G13" s="239">
        <v>78</v>
      </c>
      <c r="H13" s="124"/>
      <c r="I13" s="149">
        <f t="shared" si="0"/>
        <v>0</v>
      </c>
      <c r="J13" s="207">
        <f t="shared" si="1"/>
        <v>0</v>
      </c>
      <c r="K13" s="196">
        <f t="shared" si="2"/>
        <v>0</v>
      </c>
      <c r="L13" s="186">
        <f t="shared" si="4"/>
        <v>0</v>
      </c>
      <c r="M13" s="67">
        <f t="shared" si="3"/>
        <v>0</v>
      </c>
      <c r="N13" s="85">
        <v>8</v>
      </c>
      <c r="O13" s="52">
        <v>3.8</v>
      </c>
      <c r="P13" s="53">
        <v>168</v>
      </c>
      <c r="Q13" s="108" t="s">
        <v>109</v>
      </c>
      <c r="R13" s="192"/>
    </row>
    <row r="14" spans="2:22" ht="35" customHeight="1" thickBot="1" x14ac:dyDescent="0.25">
      <c r="B14" s="253" t="s">
        <v>112</v>
      </c>
      <c r="C14" s="254"/>
      <c r="D14" s="254"/>
      <c r="E14" s="254"/>
      <c r="F14" s="254"/>
      <c r="G14" s="218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212"/>
    </row>
    <row r="15" spans="2:22" ht="16.5" customHeight="1" thickBot="1" x14ac:dyDescent="0.25">
      <c r="B15" s="169">
        <v>4</v>
      </c>
      <c r="C15" s="34" t="s">
        <v>131</v>
      </c>
      <c r="D15" s="18" t="s">
        <v>79</v>
      </c>
      <c r="E15" s="140" t="s">
        <v>81</v>
      </c>
      <c r="F15" s="47">
        <v>163</v>
      </c>
      <c r="G15" s="237">
        <v>220</v>
      </c>
      <c r="H15" s="122"/>
      <c r="I15" s="148">
        <f t="shared" ref="I15:I33" si="5">N15*H15*F15</f>
        <v>0</v>
      </c>
      <c r="J15" s="205">
        <f t="shared" ref="J15:J33" si="6">H15*N15</f>
        <v>0</v>
      </c>
      <c r="K15" s="195">
        <f t="shared" ref="K15:K33" si="7">O15*H15+O15*R15</f>
        <v>0</v>
      </c>
      <c r="L15" s="185">
        <f>H15*0.0065+R15*0.0065</f>
        <v>0</v>
      </c>
      <c r="M15" s="66">
        <f t="shared" ref="M15:M33" si="8">H15/P15</f>
        <v>0</v>
      </c>
      <c r="N15" s="83">
        <v>8</v>
      </c>
      <c r="O15" s="63">
        <v>3.8</v>
      </c>
      <c r="P15" s="91">
        <v>168</v>
      </c>
      <c r="Q15" s="107" t="s">
        <v>14</v>
      </c>
      <c r="R15" s="191"/>
    </row>
    <row r="16" spans="2:22" ht="16.5" customHeight="1" thickBot="1" x14ac:dyDescent="0.25">
      <c r="B16" s="163">
        <v>5</v>
      </c>
      <c r="C16" s="16" t="s">
        <v>15</v>
      </c>
      <c r="D16" s="19" t="s">
        <v>79</v>
      </c>
      <c r="E16" s="24" t="s">
        <v>81</v>
      </c>
      <c r="F16" s="47">
        <v>163</v>
      </c>
      <c r="G16" s="238">
        <v>220</v>
      </c>
      <c r="H16" s="123"/>
      <c r="I16" s="149">
        <f t="shared" si="5"/>
        <v>0</v>
      </c>
      <c r="J16" s="206">
        <f t="shared" si="6"/>
        <v>0</v>
      </c>
      <c r="K16" s="196">
        <f t="shared" si="7"/>
        <v>0</v>
      </c>
      <c r="L16" s="188">
        <f t="shared" ref="L16:L33" si="9">H16*0.0065+R16*0.0065</f>
        <v>0</v>
      </c>
      <c r="M16" s="67">
        <f t="shared" si="8"/>
        <v>0</v>
      </c>
      <c r="N16" s="85">
        <v>8</v>
      </c>
      <c r="O16" s="52">
        <v>3.8</v>
      </c>
      <c r="P16" s="53">
        <v>168</v>
      </c>
      <c r="Q16" s="108" t="s">
        <v>16</v>
      </c>
      <c r="R16" s="191"/>
    </row>
    <row r="17" spans="2:22" ht="16.5" customHeight="1" thickBot="1" x14ac:dyDescent="0.25">
      <c r="B17" s="170">
        <v>6</v>
      </c>
      <c r="C17" s="16" t="s">
        <v>75</v>
      </c>
      <c r="D17" s="19" t="s">
        <v>79</v>
      </c>
      <c r="E17" s="24" t="s">
        <v>81</v>
      </c>
      <c r="F17" s="47">
        <v>163</v>
      </c>
      <c r="G17" s="238">
        <v>220</v>
      </c>
      <c r="H17" s="124"/>
      <c r="I17" s="149">
        <f t="shared" si="5"/>
        <v>0</v>
      </c>
      <c r="J17" s="206">
        <f t="shared" si="6"/>
        <v>0</v>
      </c>
      <c r="K17" s="196">
        <f t="shared" si="7"/>
        <v>0</v>
      </c>
      <c r="L17" s="142">
        <f t="shared" si="9"/>
        <v>0</v>
      </c>
      <c r="M17" s="67">
        <f t="shared" si="8"/>
        <v>0</v>
      </c>
      <c r="N17" s="85">
        <v>8</v>
      </c>
      <c r="O17" s="52">
        <v>3.8</v>
      </c>
      <c r="P17" s="53">
        <v>168</v>
      </c>
      <c r="Q17" s="108" t="s">
        <v>76</v>
      </c>
      <c r="R17" s="191"/>
      <c r="S17" s="1"/>
      <c r="T17" s="1"/>
      <c r="U17" s="1"/>
      <c r="V17" s="1"/>
    </row>
    <row r="18" spans="2:22" ht="29" customHeight="1" thickBot="1" x14ac:dyDescent="0.25">
      <c r="B18" s="163">
        <v>7</v>
      </c>
      <c r="C18" s="35" t="s">
        <v>123</v>
      </c>
      <c r="D18" s="19" t="s">
        <v>79</v>
      </c>
      <c r="E18" s="24" t="s">
        <v>81</v>
      </c>
      <c r="F18" s="246">
        <v>130.4</v>
      </c>
      <c r="G18" s="238">
        <v>220</v>
      </c>
      <c r="H18" s="124"/>
      <c r="I18" s="149">
        <f t="shared" si="5"/>
        <v>0</v>
      </c>
      <c r="J18" s="206">
        <f t="shared" si="6"/>
        <v>0</v>
      </c>
      <c r="K18" s="196">
        <f t="shared" si="7"/>
        <v>0</v>
      </c>
      <c r="L18" s="187">
        <f t="shared" si="9"/>
        <v>0</v>
      </c>
      <c r="M18" s="67">
        <f t="shared" si="8"/>
        <v>0</v>
      </c>
      <c r="N18" s="85">
        <v>8</v>
      </c>
      <c r="O18" s="52">
        <v>3.8</v>
      </c>
      <c r="P18" s="53">
        <v>168</v>
      </c>
      <c r="Q18" s="108" t="s">
        <v>17</v>
      </c>
      <c r="R18" s="191"/>
      <c r="S18" s="1"/>
      <c r="T18" s="1"/>
      <c r="U18" s="1"/>
      <c r="V18" s="1"/>
    </row>
    <row r="19" spans="2:22" ht="16.5" customHeight="1" thickBot="1" x14ac:dyDescent="0.25">
      <c r="B19" s="171">
        <v>8</v>
      </c>
      <c r="C19" s="35" t="s">
        <v>18</v>
      </c>
      <c r="D19" s="19" t="s">
        <v>79</v>
      </c>
      <c r="E19" s="24" t="s">
        <v>81</v>
      </c>
      <c r="F19" s="47">
        <v>163</v>
      </c>
      <c r="G19" s="238">
        <v>220</v>
      </c>
      <c r="H19" s="125"/>
      <c r="I19" s="149">
        <f t="shared" si="5"/>
        <v>0</v>
      </c>
      <c r="J19" s="206">
        <f t="shared" si="6"/>
        <v>0</v>
      </c>
      <c r="K19" s="196">
        <f t="shared" si="7"/>
        <v>0</v>
      </c>
      <c r="L19" s="188">
        <f t="shared" si="9"/>
        <v>0</v>
      </c>
      <c r="M19" s="67">
        <f t="shared" si="8"/>
        <v>0</v>
      </c>
      <c r="N19" s="85">
        <v>8</v>
      </c>
      <c r="O19" s="52">
        <v>3.8</v>
      </c>
      <c r="P19" s="53">
        <v>168</v>
      </c>
      <c r="Q19" s="108" t="s">
        <v>19</v>
      </c>
      <c r="R19" s="191"/>
      <c r="S19" s="1"/>
      <c r="T19" s="1"/>
      <c r="U19" s="1"/>
      <c r="V19" s="1"/>
    </row>
    <row r="20" spans="2:22" ht="16.5" customHeight="1" thickBot="1" x14ac:dyDescent="0.25">
      <c r="B20" s="171">
        <v>9</v>
      </c>
      <c r="C20" s="35" t="s">
        <v>136</v>
      </c>
      <c r="D20" s="19" t="s">
        <v>79</v>
      </c>
      <c r="E20" s="24" t="s">
        <v>81</v>
      </c>
      <c r="F20" s="47">
        <v>163</v>
      </c>
      <c r="G20" s="238">
        <v>220</v>
      </c>
      <c r="H20" s="214"/>
      <c r="I20" s="149">
        <f t="shared" si="5"/>
        <v>0</v>
      </c>
      <c r="J20" s="206">
        <f t="shared" si="6"/>
        <v>0</v>
      </c>
      <c r="K20" s="196">
        <f t="shared" si="7"/>
        <v>0</v>
      </c>
      <c r="L20" s="142">
        <f t="shared" si="9"/>
        <v>0</v>
      </c>
      <c r="M20" s="67">
        <f t="shared" si="8"/>
        <v>0</v>
      </c>
      <c r="N20" s="85">
        <v>8</v>
      </c>
      <c r="O20" s="52">
        <v>3.8</v>
      </c>
      <c r="P20" s="53">
        <v>168</v>
      </c>
      <c r="Q20" s="108" t="s">
        <v>20</v>
      </c>
      <c r="R20" s="191"/>
      <c r="S20" s="1"/>
      <c r="T20" s="1"/>
      <c r="U20" s="1"/>
      <c r="V20" s="1"/>
    </row>
    <row r="21" spans="2:22" ht="16.5" customHeight="1" thickBot="1" x14ac:dyDescent="0.25">
      <c r="B21" s="171">
        <v>10</v>
      </c>
      <c r="C21" s="35" t="s">
        <v>21</v>
      </c>
      <c r="D21" s="19" t="s">
        <v>79</v>
      </c>
      <c r="E21" s="24" t="s">
        <v>81</v>
      </c>
      <c r="F21" s="47">
        <v>163</v>
      </c>
      <c r="G21" s="238">
        <v>220</v>
      </c>
      <c r="H21" s="123"/>
      <c r="I21" s="149">
        <f t="shared" si="5"/>
        <v>0</v>
      </c>
      <c r="J21" s="206">
        <f t="shared" si="6"/>
        <v>0</v>
      </c>
      <c r="K21" s="196">
        <f t="shared" si="7"/>
        <v>0</v>
      </c>
      <c r="L21" s="187">
        <f t="shared" si="9"/>
        <v>0</v>
      </c>
      <c r="M21" s="67">
        <f t="shared" si="8"/>
        <v>0</v>
      </c>
      <c r="N21" s="85">
        <v>8</v>
      </c>
      <c r="O21" s="52">
        <v>3.8</v>
      </c>
      <c r="P21" s="53">
        <v>168</v>
      </c>
      <c r="Q21" s="108" t="s">
        <v>22</v>
      </c>
      <c r="R21" s="191"/>
      <c r="S21" s="1"/>
      <c r="T21" s="1"/>
      <c r="U21" s="1"/>
      <c r="V21" s="1"/>
    </row>
    <row r="22" spans="2:22" ht="16.5" customHeight="1" thickBot="1" x14ac:dyDescent="0.25">
      <c r="B22" s="170">
        <v>11</v>
      </c>
      <c r="C22" s="172" t="s">
        <v>132</v>
      </c>
      <c r="D22" s="19" t="s">
        <v>79</v>
      </c>
      <c r="E22" s="24" t="s">
        <v>81</v>
      </c>
      <c r="F22" s="47">
        <v>163</v>
      </c>
      <c r="G22" s="238">
        <v>220</v>
      </c>
      <c r="H22" s="215"/>
      <c r="I22" s="149">
        <f t="shared" si="5"/>
        <v>0</v>
      </c>
      <c r="J22" s="206">
        <f t="shared" si="6"/>
        <v>0</v>
      </c>
      <c r="K22" s="196">
        <f t="shared" si="7"/>
        <v>0</v>
      </c>
      <c r="L22" s="187">
        <f t="shared" si="9"/>
        <v>0</v>
      </c>
      <c r="M22" s="67">
        <f t="shared" si="8"/>
        <v>0</v>
      </c>
      <c r="N22" s="85">
        <v>8</v>
      </c>
      <c r="O22" s="52">
        <v>3.8</v>
      </c>
      <c r="P22" s="53">
        <v>168</v>
      </c>
      <c r="Q22" s="108" t="s">
        <v>23</v>
      </c>
      <c r="R22" s="191"/>
      <c r="S22" s="1"/>
      <c r="T22" s="1"/>
      <c r="U22" s="1"/>
      <c r="V22" s="1"/>
    </row>
    <row r="23" spans="2:22" ht="16.5" customHeight="1" thickBot="1" x14ac:dyDescent="0.25">
      <c r="B23" s="163">
        <v>12</v>
      </c>
      <c r="C23" s="35" t="s">
        <v>48</v>
      </c>
      <c r="D23" s="19" t="s">
        <v>79</v>
      </c>
      <c r="E23" s="24" t="s">
        <v>81</v>
      </c>
      <c r="F23" s="47">
        <v>163</v>
      </c>
      <c r="G23" s="238">
        <v>220</v>
      </c>
      <c r="H23" s="123"/>
      <c r="I23" s="149">
        <f t="shared" si="5"/>
        <v>0</v>
      </c>
      <c r="J23" s="206">
        <f t="shared" si="6"/>
        <v>0</v>
      </c>
      <c r="K23" s="196">
        <f t="shared" si="7"/>
        <v>0</v>
      </c>
      <c r="L23" s="187">
        <f t="shared" si="9"/>
        <v>0</v>
      </c>
      <c r="M23" s="67">
        <f t="shared" si="8"/>
        <v>0</v>
      </c>
      <c r="N23" s="85">
        <v>8</v>
      </c>
      <c r="O23" s="52">
        <v>3.8</v>
      </c>
      <c r="P23" s="53">
        <v>168</v>
      </c>
      <c r="Q23" s="108" t="s">
        <v>24</v>
      </c>
      <c r="R23" s="191"/>
      <c r="S23" s="1"/>
      <c r="T23" s="1"/>
      <c r="U23" s="1"/>
      <c r="V23" s="1"/>
    </row>
    <row r="24" spans="2:22" ht="16.5" customHeight="1" thickBot="1" x14ac:dyDescent="0.25">
      <c r="B24" s="171">
        <v>13</v>
      </c>
      <c r="C24" s="36" t="s">
        <v>133</v>
      </c>
      <c r="D24" s="19" t="s">
        <v>79</v>
      </c>
      <c r="E24" s="24" t="s">
        <v>81</v>
      </c>
      <c r="F24" s="47">
        <v>163</v>
      </c>
      <c r="G24" s="238">
        <v>220</v>
      </c>
      <c r="H24" s="124"/>
      <c r="I24" s="149">
        <f t="shared" si="5"/>
        <v>0</v>
      </c>
      <c r="J24" s="206">
        <f t="shared" si="6"/>
        <v>0</v>
      </c>
      <c r="K24" s="196">
        <f t="shared" si="7"/>
        <v>0</v>
      </c>
      <c r="L24" s="188">
        <f t="shared" si="9"/>
        <v>0</v>
      </c>
      <c r="M24" s="67">
        <f t="shared" si="8"/>
        <v>0</v>
      </c>
      <c r="N24" s="85">
        <v>8</v>
      </c>
      <c r="O24" s="52">
        <v>3.8</v>
      </c>
      <c r="P24" s="53">
        <v>168</v>
      </c>
      <c r="Q24" s="108" t="s">
        <v>25</v>
      </c>
      <c r="R24" s="191"/>
      <c r="S24" s="1"/>
      <c r="T24" s="1"/>
      <c r="U24" s="1"/>
      <c r="V24" s="1"/>
    </row>
    <row r="25" spans="2:22" ht="16.5" customHeight="1" thickBot="1" x14ac:dyDescent="0.25">
      <c r="B25" s="170">
        <v>14</v>
      </c>
      <c r="C25" s="251" t="s">
        <v>164</v>
      </c>
      <c r="D25" s="19" t="s">
        <v>79</v>
      </c>
      <c r="E25" s="24" t="s">
        <v>81</v>
      </c>
      <c r="F25" s="47">
        <v>163</v>
      </c>
      <c r="G25" s="238">
        <v>220</v>
      </c>
      <c r="H25" s="125"/>
      <c r="I25" s="149">
        <f t="shared" si="5"/>
        <v>0</v>
      </c>
      <c r="J25" s="206">
        <f t="shared" si="6"/>
        <v>0</v>
      </c>
      <c r="K25" s="196">
        <f t="shared" si="7"/>
        <v>0</v>
      </c>
      <c r="L25" s="142">
        <f t="shared" si="9"/>
        <v>0</v>
      </c>
      <c r="M25" s="67">
        <f t="shared" si="8"/>
        <v>0</v>
      </c>
      <c r="N25" s="85">
        <v>8</v>
      </c>
      <c r="O25" s="52">
        <v>3.8</v>
      </c>
      <c r="P25" s="53">
        <v>168</v>
      </c>
      <c r="Q25" s="108" t="s">
        <v>26</v>
      </c>
      <c r="R25" s="191"/>
      <c r="S25" s="1"/>
      <c r="T25" s="1"/>
      <c r="U25" s="1"/>
      <c r="V25" s="1"/>
    </row>
    <row r="26" spans="2:22" ht="16.5" customHeight="1" thickBot="1" x14ac:dyDescent="0.25">
      <c r="B26" s="163">
        <v>15</v>
      </c>
      <c r="C26" s="35" t="s">
        <v>27</v>
      </c>
      <c r="D26" s="19" t="s">
        <v>79</v>
      </c>
      <c r="E26" s="24" t="s">
        <v>81</v>
      </c>
      <c r="F26" s="47">
        <v>163</v>
      </c>
      <c r="G26" s="238">
        <v>220</v>
      </c>
      <c r="H26" s="123"/>
      <c r="I26" s="149">
        <f t="shared" si="5"/>
        <v>0</v>
      </c>
      <c r="J26" s="206">
        <f t="shared" si="6"/>
        <v>0</v>
      </c>
      <c r="K26" s="196">
        <f t="shared" si="7"/>
        <v>0</v>
      </c>
      <c r="L26" s="188">
        <f t="shared" si="9"/>
        <v>0</v>
      </c>
      <c r="M26" s="67">
        <f t="shared" si="8"/>
        <v>0</v>
      </c>
      <c r="N26" s="85">
        <v>8</v>
      </c>
      <c r="O26" s="52">
        <v>3.8</v>
      </c>
      <c r="P26" s="53">
        <v>168</v>
      </c>
      <c r="Q26" s="108" t="s">
        <v>28</v>
      </c>
      <c r="R26" s="191"/>
      <c r="S26" s="1"/>
      <c r="T26" s="1"/>
      <c r="U26" s="1"/>
      <c r="V26" s="1"/>
    </row>
    <row r="27" spans="2:22" ht="16.5" customHeight="1" thickBot="1" x14ac:dyDescent="0.25">
      <c r="B27" s="171">
        <v>16</v>
      </c>
      <c r="C27" s="36" t="s">
        <v>124</v>
      </c>
      <c r="D27" s="19" t="s">
        <v>79</v>
      </c>
      <c r="E27" s="24" t="s">
        <v>81</v>
      </c>
      <c r="F27" s="246">
        <v>130.4</v>
      </c>
      <c r="G27" s="238">
        <v>220</v>
      </c>
      <c r="H27" s="124"/>
      <c r="I27" s="149">
        <f t="shared" si="5"/>
        <v>0</v>
      </c>
      <c r="J27" s="206">
        <f t="shared" si="6"/>
        <v>0</v>
      </c>
      <c r="K27" s="196">
        <f t="shared" si="7"/>
        <v>0</v>
      </c>
      <c r="L27" s="142">
        <f t="shared" si="9"/>
        <v>0</v>
      </c>
      <c r="M27" s="67">
        <f t="shared" si="8"/>
        <v>0</v>
      </c>
      <c r="N27" s="85">
        <v>8</v>
      </c>
      <c r="O27" s="52">
        <v>3.8</v>
      </c>
      <c r="P27" s="53">
        <v>168</v>
      </c>
      <c r="Q27" s="108" t="s">
        <v>29</v>
      </c>
      <c r="R27" s="191"/>
      <c r="S27" s="1"/>
      <c r="T27" s="1"/>
      <c r="U27" s="1"/>
      <c r="V27" s="1"/>
    </row>
    <row r="28" spans="2:22" ht="16.5" customHeight="1" thickBot="1" x14ac:dyDescent="0.25">
      <c r="B28" s="170">
        <v>17</v>
      </c>
      <c r="C28" s="37" t="s">
        <v>125</v>
      </c>
      <c r="D28" s="19" t="s">
        <v>79</v>
      </c>
      <c r="E28" s="24" t="s">
        <v>81</v>
      </c>
      <c r="F28" s="246">
        <v>130.4</v>
      </c>
      <c r="G28" s="238">
        <v>220</v>
      </c>
      <c r="H28" s="125"/>
      <c r="I28" s="149">
        <f t="shared" si="5"/>
        <v>0</v>
      </c>
      <c r="J28" s="206">
        <f t="shared" si="6"/>
        <v>0</v>
      </c>
      <c r="K28" s="196">
        <f t="shared" si="7"/>
        <v>0</v>
      </c>
      <c r="L28" s="188">
        <f t="shared" si="9"/>
        <v>0</v>
      </c>
      <c r="M28" s="67">
        <f t="shared" si="8"/>
        <v>0</v>
      </c>
      <c r="N28" s="85">
        <v>8</v>
      </c>
      <c r="O28" s="52">
        <v>3.8</v>
      </c>
      <c r="P28" s="53">
        <v>168</v>
      </c>
      <c r="Q28" s="108" t="s">
        <v>77</v>
      </c>
      <c r="R28" s="191"/>
      <c r="S28" s="1"/>
      <c r="T28" s="1"/>
      <c r="U28" s="1"/>
      <c r="V28" s="1"/>
    </row>
    <row r="29" spans="2:22" ht="16.5" customHeight="1" thickBot="1" x14ac:dyDescent="0.25">
      <c r="B29" s="170">
        <v>18</v>
      </c>
      <c r="C29" s="38" t="s">
        <v>135</v>
      </c>
      <c r="D29" s="19" t="s">
        <v>79</v>
      </c>
      <c r="E29" s="24" t="s">
        <v>81</v>
      </c>
      <c r="F29" s="47">
        <v>163</v>
      </c>
      <c r="G29" s="238">
        <v>220</v>
      </c>
      <c r="H29" s="125"/>
      <c r="I29" s="149">
        <f t="shared" si="5"/>
        <v>0</v>
      </c>
      <c r="J29" s="206">
        <f t="shared" si="6"/>
        <v>0</v>
      </c>
      <c r="K29" s="196">
        <f t="shared" si="7"/>
        <v>0</v>
      </c>
      <c r="L29" s="142">
        <f t="shared" si="9"/>
        <v>0</v>
      </c>
      <c r="M29" s="67">
        <f t="shared" si="8"/>
        <v>0</v>
      </c>
      <c r="N29" s="85">
        <v>8</v>
      </c>
      <c r="O29" s="52">
        <v>3.8</v>
      </c>
      <c r="P29" s="53">
        <v>168</v>
      </c>
      <c r="Q29" s="108" t="s">
        <v>30</v>
      </c>
      <c r="R29" s="191"/>
      <c r="S29" s="1"/>
      <c r="T29" s="1"/>
      <c r="U29" s="1"/>
      <c r="V29" s="1"/>
    </row>
    <row r="30" spans="2:22" ht="16.5" customHeight="1" thickBot="1" x14ac:dyDescent="0.25">
      <c r="B30" s="163">
        <v>19</v>
      </c>
      <c r="C30" s="38" t="s">
        <v>141</v>
      </c>
      <c r="D30" s="19" t="s">
        <v>79</v>
      </c>
      <c r="E30" s="24" t="s">
        <v>81</v>
      </c>
      <c r="F30" s="47">
        <v>163</v>
      </c>
      <c r="G30" s="238">
        <v>220</v>
      </c>
      <c r="H30" s="125"/>
      <c r="I30" s="149">
        <f t="shared" si="5"/>
        <v>0</v>
      </c>
      <c r="J30" s="206">
        <f t="shared" si="6"/>
        <v>0</v>
      </c>
      <c r="K30" s="196">
        <f t="shared" si="7"/>
        <v>0</v>
      </c>
      <c r="L30" s="187">
        <f t="shared" si="9"/>
        <v>0</v>
      </c>
      <c r="M30" s="67">
        <f t="shared" si="8"/>
        <v>0</v>
      </c>
      <c r="N30" s="85">
        <v>8</v>
      </c>
      <c r="O30" s="52">
        <v>3.8</v>
      </c>
      <c r="P30" s="53">
        <v>168</v>
      </c>
      <c r="Q30" s="108" t="s">
        <v>31</v>
      </c>
      <c r="R30" s="191"/>
      <c r="S30" s="1"/>
      <c r="T30" s="1"/>
      <c r="U30" s="1"/>
      <c r="V30" s="1"/>
    </row>
    <row r="31" spans="2:22" ht="16.5" customHeight="1" thickBot="1" x14ac:dyDescent="0.25">
      <c r="B31" s="170">
        <v>20</v>
      </c>
      <c r="C31" s="38" t="s">
        <v>134</v>
      </c>
      <c r="D31" s="19" t="s">
        <v>79</v>
      </c>
      <c r="E31" s="24" t="s">
        <v>81</v>
      </c>
      <c r="F31" s="47">
        <v>163</v>
      </c>
      <c r="G31" s="238">
        <v>220</v>
      </c>
      <c r="H31" s="125"/>
      <c r="I31" s="149">
        <f t="shared" si="5"/>
        <v>0</v>
      </c>
      <c r="J31" s="206">
        <f t="shared" si="6"/>
        <v>0</v>
      </c>
      <c r="K31" s="196">
        <f t="shared" si="7"/>
        <v>0</v>
      </c>
      <c r="L31" s="188">
        <f t="shared" si="9"/>
        <v>0</v>
      </c>
      <c r="M31" s="67">
        <f t="shared" si="8"/>
        <v>0</v>
      </c>
      <c r="N31" s="85">
        <v>8</v>
      </c>
      <c r="O31" s="52">
        <v>3.8</v>
      </c>
      <c r="P31" s="53">
        <v>168</v>
      </c>
      <c r="Q31" s="108" t="s">
        <v>32</v>
      </c>
      <c r="R31" s="191"/>
      <c r="S31" s="1"/>
      <c r="T31" s="1"/>
      <c r="U31" s="1"/>
      <c r="V31" s="1"/>
    </row>
    <row r="32" spans="2:22" ht="16.5" customHeight="1" thickBot="1" x14ac:dyDescent="0.25">
      <c r="B32" s="163">
        <v>21</v>
      </c>
      <c r="C32" s="173" t="s">
        <v>82</v>
      </c>
      <c r="D32" s="19" t="s">
        <v>79</v>
      </c>
      <c r="E32" s="24" t="s">
        <v>81</v>
      </c>
      <c r="F32" s="47">
        <v>163</v>
      </c>
      <c r="G32" s="238">
        <v>220</v>
      </c>
      <c r="H32" s="123"/>
      <c r="I32" s="149">
        <f t="shared" si="5"/>
        <v>0</v>
      </c>
      <c r="J32" s="206">
        <f t="shared" si="6"/>
        <v>0</v>
      </c>
      <c r="K32" s="196">
        <f t="shared" si="7"/>
        <v>0</v>
      </c>
      <c r="L32" s="188">
        <f t="shared" si="9"/>
        <v>0</v>
      </c>
      <c r="M32" s="67">
        <f t="shared" si="8"/>
        <v>0</v>
      </c>
      <c r="N32" s="85">
        <v>8</v>
      </c>
      <c r="O32" s="52">
        <v>3.8</v>
      </c>
      <c r="P32" s="53">
        <v>168</v>
      </c>
      <c r="Q32" s="108" t="s">
        <v>33</v>
      </c>
      <c r="R32" s="191"/>
      <c r="S32" s="1"/>
      <c r="T32" s="1"/>
      <c r="U32" s="1"/>
      <c r="V32" s="1"/>
    </row>
    <row r="33" spans="1:22" ht="16.5" customHeight="1" thickBot="1" x14ac:dyDescent="0.25">
      <c r="B33" s="174">
        <v>22</v>
      </c>
      <c r="C33" s="48" t="s">
        <v>34</v>
      </c>
      <c r="D33" s="49" t="s">
        <v>79</v>
      </c>
      <c r="E33" s="141" t="s">
        <v>81</v>
      </c>
      <c r="F33" s="47">
        <v>163</v>
      </c>
      <c r="G33" s="239">
        <v>220</v>
      </c>
      <c r="H33" s="126"/>
      <c r="I33" s="150">
        <f t="shared" si="5"/>
        <v>0</v>
      </c>
      <c r="J33" s="207">
        <f t="shared" si="6"/>
        <v>0</v>
      </c>
      <c r="K33" s="197">
        <f t="shared" si="7"/>
        <v>0</v>
      </c>
      <c r="L33" s="61">
        <f t="shared" si="9"/>
        <v>0</v>
      </c>
      <c r="M33" s="69">
        <f t="shared" si="8"/>
        <v>0</v>
      </c>
      <c r="N33" s="92">
        <v>8</v>
      </c>
      <c r="O33" s="93">
        <v>3.8</v>
      </c>
      <c r="P33" s="94">
        <v>168</v>
      </c>
      <c r="Q33" s="109" t="s">
        <v>35</v>
      </c>
      <c r="R33" s="191"/>
      <c r="S33" s="1"/>
      <c r="T33" s="1"/>
      <c r="U33" s="1"/>
      <c r="V33" s="1"/>
    </row>
    <row r="34" spans="1:22" ht="35" customHeight="1" thickBot="1" x14ac:dyDescent="0.25">
      <c r="A34" s="12"/>
      <c r="B34" s="253" t="s">
        <v>113</v>
      </c>
      <c r="C34" s="254"/>
      <c r="D34" s="254"/>
      <c r="E34" s="254"/>
      <c r="F34" s="254"/>
      <c r="G34" s="218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212"/>
      <c r="S34" s="1"/>
      <c r="T34" s="1"/>
      <c r="U34" s="1"/>
      <c r="V34" s="1"/>
    </row>
    <row r="35" spans="1:22" ht="16.5" customHeight="1" thickBot="1" x14ac:dyDescent="0.25">
      <c r="A35" s="3"/>
      <c r="B35" s="175">
        <v>23</v>
      </c>
      <c r="C35" s="155" t="s">
        <v>126</v>
      </c>
      <c r="D35" s="21" t="s">
        <v>79</v>
      </c>
      <c r="E35" s="25" t="s">
        <v>84</v>
      </c>
      <c r="F35" s="247">
        <v>142.4</v>
      </c>
      <c r="G35" s="231">
        <v>239</v>
      </c>
      <c r="H35" s="127"/>
      <c r="I35" s="146">
        <f t="shared" ref="I35:I64" si="10">N35*H35*F35</f>
        <v>0</v>
      </c>
      <c r="J35" s="208">
        <f t="shared" ref="J35:J64" si="11">H35*N35</f>
        <v>0</v>
      </c>
      <c r="K35" s="198">
        <f t="shared" ref="K35:K64" si="12">O35*H35+O35*R35</f>
        <v>0</v>
      </c>
      <c r="L35" s="70">
        <f t="shared" ref="L35:L64" si="13">H35*0.0065</f>
        <v>0</v>
      </c>
      <c r="M35" s="71">
        <f t="shared" ref="M35:M64" si="14">H35/P35</f>
        <v>0</v>
      </c>
      <c r="N35" s="87">
        <v>8</v>
      </c>
      <c r="O35" s="55">
        <v>5.04</v>
      </c>
      <c r="P35" s="25">
        <v>168</v>
      </c>
      <c r="Q35" s="110">
        <v>4627129931174</v>
      </c>
      <c r="R35" s="193"/>
      <c r="S35" s="1"/>
      <c r="T35" s="1"/>
      <c r="U35" s="1"/>
      <c r="V35" s="1"/>
    </row>
    <row r="36" spans="1:22" ht="16.5" customHeight="1" thickBot="1" x14ac:dyDescent="0.25">
      <c r="B36" s="165">
        <v>24</v>
      </c>
      <c r="C36" s="156" t="s">
        <v>157</v>
      </c>
      <c r="D36" s="19" t="s">
        <v>79</v>
      </c>
      <c r="E36" s="26" t="s">
        <v>84</v>
      </c>
      <c r="F36" s="46">
        <v>178</v>
      </c>
      <c r="G36" s="232">
        <v>239</v>
      </c>
      <c r="H36" s="128"/>
      <c r="I36" s="144">
        <f t="shared" si="10"/>
        <v>0</v>
      </c>
      <c r="J36" s="209">
        <f t="shared" si="11"/>
        <v>0</v>
      </c>
      <c r="K36" s="199">
        <f t="shared" si="12"/>
        <v>0</v>
      </c>
      <c r="L36" s="54">
        <f t="shared" si="13"/>
        <v>0</v>
      </c>
      <c r="M36" s="72">
        <f t="shared" si="14"/>
        <v>0</v>
      </c>
      <c r="N36" s="88">
        <v>8</v>
      </c>
      <c r="O36" s="56">
        <v>5.04</v>
      </c>
      <c r="P36" s="95">
        <v>168</v>
      </c>
      <c r="Q36" s="111">
        <v>4627129931297</v>
      </c>
      <c r="R36" s="192"/>
      <c r="S36" s="1"/>
      <c r="T36" s="1"/>
      <c r="U36" s="1"/>
      <c r="V36" s="1"/>
    </row>
    <row r="37" spans="1:22" ht="16.5" customHeight="1" thickBot="1" x14ac:dyDescent="0.25">
      <c r="B37" s="176">
        <v>25</v>
      </c>
      <c r="C37" s="154" t="s">
        <v>94</v>
      </c>
      <c r="D37" s="19" t="s">
        <v>79</v>
      </c>
      <c r="E37" s="26" t="s">
        <v>84</v>
      </c>
      <c r="F37" s="46">
        <v>178</v>
      </c>
      <c r="G37" s="232">
        <v>239</v>
      </c>
      <c r="H37" s="128"/>
      <c r="I37" s="144">
        <f t="shared" si="10"/>
        <v>0</v>
      </c>
      <c r="J37" s="209">
        <f t="shared" si="11"/>
        <v>0</v>
      </c>
      <c r="K37" s="199">
        <f t="shared" si="12"/>
        <v>0</v>
      </c>
      <c r="L37" s="54">
        <f t="shared" si="13"/>
        <v>0</v>
      </c>
      <c r="M37" s="72">
        <f t="shared" si="14"/>
        <v>0</v>
      </c>
      <c r="N37" s="88">
        <v>8</v>
      </c>
      <c r="O37" s="56">
        <v>5.04</v>
      </c>
      <c r="P37" s="95">
        <v>168</v>
      </c>
      <c r="Q37" s="111">
        <v>4627129931211</v>
      </c>
      <c r="R37" s="192"/>
      <c r="S37" s="1"/>
      <c r="T37" s="1"/>
      <c r="U37" s="1"/>
      <c r="V37" s="1"/>
    </row>
    <row r="38" spans="1:22" ht="55" customHeight="1" thickBot="1" x14ac:dyDescent="0.25">
      <c r="A38" s="3"/>
      <c r="B38" s="176">
        <v>26</v>
      </c>
      <c r="C38" s="152" t="s">
        <v>145</v>
      </c>
      <c r="D38" s="20" t="s">
        <v>80</v>
      </c>
      <c r="E38" s="26" t="s">
        <v>84</v>
      </c>
      <c r="F38" s="46">
        <v>178</v>
      </c>
      <c r="G38" s="232">
        <v>239</v>
      </c>
      <c r="H38" s="129"/>
      <c r="I38" s="144">
        <f t="shared" si="10"/>
        <v>0</v>
      </c>
      <c r="J38" s="209">
        <f t="shared" si="11"/>
        <v>0</v>
      </c>
      <c r="K38" s="199">
        <f t="shared" si="12"/>
        <v>0</v>
      </c>
      <c r="L38" s="188">
        <f t="shared" si="13"/>
        <v>0</v>
      </c>
      <c r="M38" s="72">
        <f t="shared" si="14"/>
        <v>0</v>
      </c>
      <c r="N38" s="88">
        <v>8</v>
      </c>
      <c r="O38" s="56">
        <v>5.04</v>
      </c>
      <c r="P38" s="96">
        <v>168</v>
      </c>
      <c r="Q38" s="112" t="s">
        <v>63</v>
      </c>
      <c r="R38" s="192"/>
      <c r="S38" s="1"/>
      <c r="T38" s="1"/>
      <c r="U38" s="1"/>
      <c r="V38" s="1"/>
    </row>
    <row r="39" spans="1:22" ht="16.5" customHeight="1" thickBot="1" x14ac:dyDescent="0.25">
      <c r="A39" s="3"/>
      <c r="B39" s="176">
        <v>27</v>
      </c>
      <c r="C39" s="43" t="s">
        <v>53</v>
      </c>
      <c r="D39" s="19" t="s">
        <v>79</v>
      </c>
      <c r="E39" s="26" t="s">
        <v>84</v>
      </c>
      <c r="F39" s="46">
        <v>178</v>
      </c>
      <c r="G39" s="232">
        <v>239</v>
      </c>
      <c r="H39" s="128"/>
      <c r="I39" s="144">
        <f t="shared" si="10"/>
        <v>0</v>
      </c>
      <c r="J39" s="210">
        <f t="shared" si="11"/>
        <v>0</v>
      </c>
      <c r="K39" s="199">
        <f t="shared" si="12"/>
        <v>0</v>
      </c>
      <c r="L39" s="54">
        <f t="shared" si="13"/>
        <v>0</v>
      </c>
      <c r="M39" s="72">
        <f t="shared" si="14"/>
        <v>0</v>
      </c>
      <c r="N39" s="89">
        <v>8</v>
      </c>
      <c r="O39" s="56">
        <v>5.04</v>
      </c>
      <c r="P39" s="97">
        <v>168</v>
      </c>
      <c r="Q39" s="113" t="s">
        <v>55</v>
      </c>
      <c r="R39" s="192"/>
      <c r="S39" s="1"/>
      <c r="T39" s="1"/>
      <c r="U39" s="1"/>
      <c r="V39" s="1"/>
    </row>
    <row r="40" spans="1:22" ht="16.5" customHeight="1" thickBot="1" x14ac:dyDescent="0.25">
      <c r="A40" s="3"/>
      <c r="B40" s="177">
        <v>28</v>
      </c>
      <c r="C40" s="181" t="s">
        <v>95</v>
      </c>
      <c r="D40" s="19" t="s">
        <v>79</v>
      </c>
      <c r="E40" s="26" t="s">
        <v>84</v>
      </c>
      <c r="F40" s="46">
        <v>178</v>
      </c>
      <c r="G40" s="232">
        <v>239</v>
      </c>
      <c r="H40" s="128"/>
      <c r="I40" s="144">
        <f t="shared" si="10"/>
        <v>0</v>
      </c>
      <c r="J40" s="210">
        <f t="shared" si="11"/>
        <v>0</v>
      </c>
      <c r="K40" s="199">
        <f t="shared" si="12"/>
        <v>0</v>
      </c>
      <c r="L40" s="54">
        <f t="shared" si="13"/>
        <v>0</v>
      </c>
      <c r="M40" s="73">
        <f t="shared" si="14"/>
        <v>0</v>
      </c>
      <c r="N40" s="89">
        <v>8</v>
      </c>
      <c r="O40" s="56">
        <v>5.04</v>
      </c>
      <c r="P40" s="97">
        <v>168</v>
      </c>
      <c r="Q40" s="113" t="s">
        <v>67</v>
      </c>
      <c r="R40" s="192"/>
      <c r="S40" s="1"/>
      <c r="T40" s="1"/>
      <c r="U40" s="1"/>
      <c r="V40" s="1"/>
    </row>
    <row r="41" spans="1:22" ht="16.5" customHeight="1" thickBot="1" x14ac:dyDescent="0.25">
      <c r="A41" s="3"/>
      <c r="B41" s="165">
        <v>29</v>
      </c>
      <c r="C41" s="181" t="s">
        <v>96</v>
      </c>
      <c r="D41" s="19" t="s">
        <v>79</v>
      </c>
      <c r="E41" s="26" t="s">
        <v>84</v>
      </c>
      <c r="F41" s="46">
        <v>178</v>
      </c>
      <c r="G41" s="232">
        <v>239</v>
      </c>
      <c r="H41" s="128"/>
      <c r="I41" s="144">
        <f t="shared" si="10"/>
        <v>0</v>
      </c>
      <c r="J41" s="210">
        <f t="shared" si="11"/>
        <v>0</v>
      </c>
      <c r="K41" s="199">
        <f t="shared" si="12"/>
        <v>0</v>
      </c>
      <c r="L41" s="54">
        <f t="shared" si="13"/>
        <v>0</v>
      </c>
      <c r="M41" s="73">
        <f t="shared" si="14"/>
        <v>0</v>
      </c>
      <c r="N41" s="89">
        <v>8</v>
      </c>
      <c r="O41" s="56">
        <v>5.04</v>
      </c>
      <c r="P41" s="97">
        <v>168</v>
      </c>
      <c r="Q41" s="113" t="s">
        <v>65</v>
      </c>
      <c r="R41" s="193"/>
      <c r="S41" s="1"/>
      <c r="T41" s="1"/>
      <c r="U41" s="1"/>
      <c r="V41" s="1"/>
    </row>
    <row r="42" spans="1:22" ht="53" customHeight="1" thickBot="1" x14ac:dyDescent="0.25">
      <c r="A42" s="3"/>
      <c r="B42" s="176">
        <v>30</v>
      </c>
      <c r="C42" s="182" t="s">
        <v>144</v>
      </c>
      <c r="D42" s="20" t="s">
        <v>80</v>
      </c>
      <c r="E42" s="26" t="s">
        <v>84</v>
      </c>
      <c r="F42" s="46">
        <v>178</v>
      </c>
      <c r="G42" s="232">
        <v>239</v>
      </c>
      <c r="H42" s="128"/>
      <c r="I42" s="144">
        <f t="shared" si="10"/>
        <v>0</v>
      </c>
      <c r="J42" s="210">
        <f t="shared" si="11"/>
        <v>0</v>
      </c>
      <c r="K42" s="199">
        <f t="shared" si="12"/>
        <v>0</v>
      </c>
      <c r="L42" s="54">
        <f t="shared" si="13"/>
        <v>0</v>
      </c>
      <c r="M42" s="73">
        <f t="shared" si="14"/>
        <v>0</v>
      </c>
      <c r="N42" s="89">
        <v>8</v>
      </c>
      <c r="O42" s="56">
        <v>5.04</v>
      </c>
      <c r="P42" s="97">
        <v>168</v>
      </c>
      <c r="Q42" s="113" t="s">
        <v>62</v>
      </c>
      <c r="R42" s="192"/>
      <c r="S42" s="1"/>
      <c r="T42" s="1"/>
      <c r="U42" s="1"/>
      <c r="V42" s="1"/>
    </row>
    <row r="43" spans="1:22" ht="16.5" customHeight="1" thickBot="1" x14ac:dyDescent="0.25">
      <c r="A43" s="3"/>
      <c r="B43" s="176">
        <v>31</v>
      </c>
      <c r="C43" s="180" t="s">
        <v>97</v>
      </c>
      <c r="D43" s="19" t="s">
        <v>79</v>
      </c>
      <c r="E43" s="26" t="s">
        <v>84</v>
      </c>
      <c r="F43" s="46">
        <v>178</v>
      </c>
      <c r="G43" s="232">
        <v>239</v>
      </c>
      <c r="H43" s="128"/>
      <c r="I43" s="144">
        <f t="shared" si="10"/>
        <v>0</v>
      </c>
      <c r="J43" s="210">
        <f t="shared" si="11"/>
        <v>0</v>
      </c>
      <c r="K43" s="199">
        <f t="shared" si="12"/>
        <v>0</v>
      </c>
      <c r="L43" s="54">
        <f t="shared" si="13"/>
        <v>0</v>
      </c>
      <c r="M43" s="73">
        <f t="shared" si="14"/>
        <v>0</v>
      </c>
      <c r="N43" s="89">
        <v>8</v>
      </c>
      <c r="O43" s="56">
        <v>5.04</v>
      </c>
      <c r="P43" s="97">
        <v>168</v>
      </c>
      <c r="Q43" s="113" t="s">
        <v>68</v>
      </c>
      <c r="R43" s="192"/>
      <c r="S43" s="1"/>
      <c r="T43" s="1"/>
      <c r="U43" s="1"/>
      <c r="V43" s="1"/>
    </row>
    <row r="44" spans="1:22" ht="16.5" customHeight="1" thickBot="1" x14ac:dyDescent="0.25">
      <c r="B44" s="176">
        <v>32</v>
      </c>
      <c r="C44" s="180" t="s">
        <v>142</v>
      </c>
      <c r="D44" s="19" t="s">
        <v>79</v>
      </c>
      <c r="E44" s="26" t="s">
        <v>84</v>
      </c>
      <c r="F44" s="46">
        <v>178</v>
      </c>
      <c r="G44" s="232">
        <v>239</v>
      </c>
      <c r="H44" s="128"/>
      <c r="I44" s="144">
        <f t="shared" si="10"/>
        <v>0</v>
      </c>
      <c r="J44" s="210">
        <f t="shared" si="11"/>
        <v>0</v>
      </c>
      <c r="K44" s="199">
        <f t="shared" si="12"/>
        <v>0</v>
      </c>
      <c r="L44" s="54">
        <f t="shared" si="13"/>
        <v>0</v>
      </c>
      <c r="M44" s="73">
        <f t="shared" si="14"/>
        <v>0</v>
      </c>
      <c r="N44" s="89">
        <v>8</v>
      </c>
      <c r="O44" s="56">
        <v>5.04</v>
      </c>
      <c r="P44" s="97">
        <v>168</v>
      </c>
      <c r="Q44" s="113" t="s">
        <v>56</v>
      </c>
      <c r="R44" s="192"/>
      <c r="S44" s="1"/>
      <c r="T44" s="1"/>
      <c r="U44" s="1"/>
      <c r="V44" s="1"/>
    </row>
    <row r="45" spans="1:22" ht="16.5" customHeight="1" thickBot="1" x14ac:dyDescent="0.25">
      <c r="B45" s="176">
        <v>33</v>
      </c>
      <c r="C45" s="43" t="s">
        <v>143</v>
      </c>
      <c r="D45" s="19" t="s">
        <v>79</v>
      </c>
      <c r="E45" s="26" t="s">
        <v>84</v>
      </c>
      <c r="F45" s="46">
        <v>178</v>
      </c>
      <c r="G45" s="232">
        <v>239</v>
      </c>
      <c r="H45" s="128"/>
      <c r="I45" s="144">
        <f t="shared" si="10"/>
        <v>0</v>
      </c>
      <c r="J45" s="210">
        <f t="shared" si="11"/>
        <v>0</v>
      </c>
      <c r="K45" s="199">
        <f t="shared" si="12"/>
        <v>0</v>
      </c>
      <c r="L45" s="54">
        <f t="shared" si="13"/>
        <v>0</v>
      </c>
      <c r="M45" s="73">
        <f t="shared" si="14"/>
        <v>0</v>
      </c>
      <c r="N45" s="89">
        <v>8</v>
      </c>
      <c r="O45" s="56">
        <v>5.04</v>
      </c>
      <c r="P45" s="97">
        <v>168</v>
      </c>
      <c r="Q45" s="147" t="s">
        <v>101</v>
      </c>
      <c r="R45" s="192"/>
      <c r="S45" s="1"/>
      <c r="T45" s="1"/>
      <c r="U45" s="1"/>
      <c r="V45" s="1"/>
    </row>
    <row r="46" spans="1:22" ht="16.5" customHeight="1" thickBot="1" x14ac:dyDescent="0.25">
      <c r="B46" s="177">
        <v>34</v>
      </c>
      <c r="C46" s="43" t="s">
        <v>127</v>
      </c>
      <c r="D46" s="19" t="s">
        <v>79</v>
      </c>
      <c r="E46" s="26" t="s">
        <v>84</v>
      </c>
      <c r="F46" s="248">
        <v>142.4</v>
      </c>
      <c r="G46" s="232">
        <v>239</v>
      </c>
      <c r="H46" s="128"/>
      <c r="I46" s="144">
        <f t="shared" si="10"/>
        <v>0</v>
      </c>
      <c r="J46" s="210">
        <f t="shared" si="11"/>
        <v>0</v>
      </c>
      <c r="K46" s="199">
        <f t="shared" si="12"/>
        <v>0</v>
      </c>
      <c r="L46" s="54">
        <f t="shared" si="13"/>
        <v>0</v>
      </c>
      <c r="M46" s="73">
        <f t="shared" si="14"/>
        <v>0</v>
      </c>
      <c r="N46" s="89">
        <v>8</v>
      </c>
      <c r="O46" s="56">
        <v>5.04</v>
      </c>
      <c r="P46" s="97">
        <v>168</v>
      </c>
      <c r="Q46" s="113" t="s">
        <v>57</v>
      </c>
      <c r="R46" s="192"/>
      <c r="S46" s="1"/>
      <c r="T46" s="1"/>
      <c r="U46" s="1"/>
      <c r="V46" s="1"/>
    </row>
    <row r="47" spans="1:22" ht="16.5" customHeight="1" thickBot="1" x14ac:dyDescent="0.25">
      <c r="B47" s="165">
        <v>35</v>
      </c>
      <c r="C47" s="43" t="s">
        <v>125</v>
      </c>
      <c r="D47" s="19" t="s">
        <v>79</v>
      </c>
      <c r="E47" s="26" t="s">
        <v>84</v>
      </c>
      <c r="F47" s="248">
        <v>142.4</v>
      </c>
      <c r="G47" s="232">
        <v>239</v>
      </c>
      <c r="H47" s="128"/>
      <c r="I47" s="144">
        <f t="shared" si="10"/>
        <v>0</v>
      </c>
      <c r="J47" s="210">
        <f t="shared" si="11"/>
        <v>0</v>
      </c>
      <c r="K47" s="199">
        <f t="shared" si="12"/>
        <v>0</v>
      </c>
      <c r="L47" s="54">
        <f t="shared" si="13"/>
        <v>0</v>
      </c>
      <c r="M47" s="73">
        <f t="shared" si="14"/>
        <v>0</v>
      </c>
      <c r="N47" s="89">
        <v>8</v>
      </c>
      <c r="O47" s="56">
        <v>5.04</v>
      </c>
      <c r="P47" s="97">
        <v>168</v>
      </c>
      <c r="Q47" s="113" t="s">
        <v>74</v>
      </c>
      <c r="R47" s="192"/>
      <c r="S47" s="1"/>
      <c r="T47" s="1"/>
      <c r="U47" s="1"/>
      <c r="V47" s="1"/>
    </row>
    <row r="48" spans="1:22" ht="16.5" customHeight="1" thickBot="1" x14ac:dyDescent="0.25">
      <c r="B48" s="176">
        <v>36</v>
      </c>
      <c r="C48" s="43" t="s">
        <v>139</v>
      </c>
      <c r="D48" s="19" t="s">
        <v>79</v>
      </c>
      <c r="E48" s="26" t="s">
        <v>84</v>
      </c>
      <c r="F48" s="46">
        <v>178</v>
      </c>
      <c r="G48" s="232">
        <v>239</v>
      </c>
      <c r="H48" s="128"/>
      <c r="I48" s="144">
        <f t="shared" si="10"/>
        <v>0</v>
      </c>
      <c r="J48" s="210">
        <f t="shared" si="11"/>
        <v>0</v>
      </c>
      <c r="K48" s="199">
        <f t="shared" si="12"/>
        <v>0</v>
      </c>
      <c r="L48" s="54">
        <f t="shared" si="13"/>
        <v>0</v>
      </c>
      <c r="M48" s="73">
        <f t="shared" si="14"/>
        <v>0</v>
      </c>
      <c r="N48" s="89">
        <v>8</v>
      </c>
      <c r="O48" s="56">
        <v>5.04</v>
      </c>
      <c r="P48" s="97">
        <v>168</v>
      </c>
      <c r="Q48" s="113" t="s">
        <v>58</v>
      </c>
      <c r="R48" s="192"/>
      <c r="S48" s="1"/>
      <c r="T48" s="1"/>
      <c r="U48" s="1"/>
      <c r="V48" s="1"/>
    </row>
    <row r="49" spans="1:22" ht="16.5" customHeight="1" thickBot="1" x14ac:dyDescent="0.25">
      <c r="B49" s="176">
        <v>37</v>
      </c>
      <c r="C49" s="181" t="s">
        <v>41</v>
      </c>
      <c r="D49" s="19" t="s">
        <v>79</v>
      </c>
      <c r="E49" s="26" t="s">
        <v>84</v>
      </c>
      <c r="F49" s="46">
        <v>178</v>
      </c>
      <c r="G49" s="232">
        <v>239</v>
      </c>
      <c r="H49" s="128"/>
      <c r="I49" s="144">
        <f t="shared" si="10"/>
        <v>0</v>
      </c>
      <c r="J49" s="210">
        <f t="shared" si="11"/>
        <v>0</v>
      </c>
      <c r="K49" s="199">
        <f t="shared" si="12"/>
        <v>0</v>
      </c>
      <c r="L49" s="54">
        <f t="shared" si="13"/>
        <v>0</v>
      </c>
      <c r="M49" s="73">
        <f t="shared" si="14"/>
        <v>0</v>
      </c>
      <c r="N49" s="89">
        <v>8</v>
      </c>
      <c r="O49" s="56">
        <v>5.04</v>
      </c>
      <c r="P49" s="97">
        <v>168</v>
      </c>
      <c r="Q49" s="113" t="s">
        <v>69</v>
      </c>
      <c r="R49" s="192"/>
      <c r="S49" s="1"/>
      <c r="T49" s="1"/>
      <c r="U49" s="1"/>
      <c r="V49" s="1"/>
    </row>
    <row r="50" spans="1:22" ht="16.5" customHeight="1" thickBot="1" x14ac:dyDescent="0.25">
      <c r="B50" s="177">
        <v>38</v>
      </c>
      <c r="C50" s="43" t="s">
        <v>140</v>
      </c>
      <c r="D50" s="19" t="s">
        <v>79</v>
      </c>
      <c r="E50" s="26" t="s">
        <v>84</v>
      </c>
      <c r="F50" s="46">
        <v>178</v>
      </c>
      <c r="G50" s="232">
        <v>239</v>
      </c>
      <c r="H50" s="128"/>
      <c r="I50" s="144">
        <f t="shared" si="10"/>
        <v>0</v>
      </c>
      <c r="J50" s="210">
        <f t="shared" si="11"/>
        <v>0</v>
      </c>
      <c r="K50" s="199">
        <f t="shared" si="12"/>
        <v>0</v>
      </c>
      <c r="L50" s="54">
        <f t="shared" si="13"/>
        <v>0</v>
      </c>
      <c r="M50" s="73">
        <f t="shared" si="14"/>
        <v>0</v>
      </c>
      <c r="N50" s="89">
        <v>8</v>
      </c>
      <c r="O50" s="56">
        <v>5.04</v>
      </c>
      <c r="P50" s="97">
        <v>168</v>
      </c>
      <c r="Q50" s="113" t="s">
        <v>50</v>
      </c>
      <c r="R50" s="192"/>
      <c r="S50" s="1"/>
      <c r="T50" s="1"/>
      <c r="U50" s="1"/>
      <c r="V50" s="1"/>
    </row>
    <row r="51" spans="1:22" ht="16.5" customHeight="1" thickBot="1" x14ac:dyDescent="0.25">
      <c r="B51" s="165">
        <v>39</v>
      </c>
      <c r="C51" s="43" t="s">
        <v>128</v>
      </c>
      <c r="D51" s="19" t="s">
        <v>79</v>
      </c>
      <c r="E51" s="26" t="s">
        <v>84</v>
      </c>
      <c r="F51" s="248">
        <v>142.4</v>
      </c>
      <c r="G51" s="232">
        <v>239</v>
      </c>
      <c r="H51" s="128"/>
      <c r="I51" s="144">
        <f t="shared" si="10"/>
        <v>0</v>
      </c>
      <c r="J51" s="210">
        <f t="shared" si="11"/>
        <v>0</v>
      </c>
      <c r="K51" s="199">
        <f t="shared" si="12"/>
        <v>0</v>
      </c>
      <c r="L51" s="54">
        <f t="shared" si="13"/>
        <v>0</v>
      </c>
      <c r="M51" s="73">
        <f t="shared" si="14"/>
        <v>0</v>
      </c>
      <c r="N51" s="89">
        <v>8</v>
      </c>
      <c r="O51" s="56">
        <v>5.04</v>
      </c>
      <c r="P51" s="97">
        <v>168</v>
      </c>
      <c r="Q51" s="113" t="s">
        <v>54</v>
      </c>
      <c r="R51" s="192"/>
      <c r="S51" s="1"/>
      <c r="T51" s="1"/>
      <c r="U51" s="1"/>
      <c r="V51" s="1"/>
    </row>
    <row r="52" spans="1:22" ht="16.5" customHeight="1" thickBot="1" x14ac:dyDescent="0.25">
      <c r="B52" s="176">
        <v>40</v>
      </c>
      <c r="C52" s="181" t="s">
        <v>98</v>
      </c>
      <c r="D52" s="19" t="s">
        <v>79</v>
      </c>
      <c r="E52" s="26" t="s">
        <v>84</v>
      </c>
      <c r="F52" s="46">
        <v>178</v>
      </c>
      <c r="G52" s="232">
        <v>239</v>
      </c>
      <c r="H52" s="128"/>
      <c r="I52" s="144">
        <f t="shared" si="10"/>
        <v>0</v>
      </c>
      <c r="J52" s="210">
        <f t="shared" si="11"/>
        <v>0</v>
      </c>
      <c r="K52" s="199">
        <f t="shared" si="12"/>
        <v>0</v>
      </c>
      <c r="L52" s="54">
        <f t="shared" si="13"/>
        <v>0</v>
      </c>
      <c r="M52" s="73">
        <f t="shared" si="14"/>
        <v>0</v>
      </c>
      <c r="N52" s="89">
        <v>8</v>
      </c>
      <c r="O52" s="56">
        <v>5.04</v>
      </c>
      <c r="P52" s="97">
        <v>168</v>
      </c>
      <c r="Q52" s="113" t="s">
        <v>66</v>
      </c>
      <c r="R52" s="192"/>
      <c r="S52" s="1"/>
      <c r="T52" s="1"/>
      <c r="U52" s="1"/>
      <c r="V52" s="1"/>
    </row>
    <row r="53" spans="1:22" ht="58" customHeight="1" thickBot="1" x14ac:dyDescent="0.25">
      <c r="B53" s="176">
        <v>41</v>
      </c>
      <c r="C53" s="42" t="s">
        <v>158</v>
      </c>
      <c r="D53" s="20" t="s">
        <v>80</v>
      </c>
      <c r="E53" s="26" t="s">
        <v>84</v>
      </c>
      <c r="F53" s="46">
        <v>178</v>
      </c>
      <c r="G53" s="232">
        <v>239</v>
      </c>
      <c r="H53" s="128"/>
      <c r="I53" s="144">
        <f t="shared" si="10"/>
        <v>0</v>
      </c>
      <c r="J53" s="210">
        <f t="shared" si="11"/>
        <v>0</v>
      </c>
      <c r="K53" s="199">
        <f t="shared" si="12"/>
        <v>0</v>
      </c>
      <c r="L53" s="54">
        <f t="shared" si="13"/>
        <v>0</v>
      </c>
      <c r="M53" s="73">
        <f t="shared" si="14"/>
        <v>0</v>
      </c>
      <c r="N53" s="89">
        <v>8</v>
      </c>
      <c r="O53" s="56">
        <v>5.04</v>
      </c>
      <c r="P53" s="97">
        <v>168</v>
      </c>
      <c r="Q53" s="113" t="s">
        <v>61</v>
      </c>
      <c r="R53" s="192"/>
      <c r="S53" s="1"/>
      <c r="T53" s="1"/>
      <c r="U53" s="1"/>
      <c r="V53" s="1"/>
    </row>
    <row r="54" spans="1:22" ht="59" customHeight="1" thickBot="1" x14ac:dyDescent="0.25">
      <c r="B54" s="177">
        <v>42</v>
      </c>
      <c r="C54" s="182" t="s">
        <v>159</v>
      </c>
      <c r="D54" s="20" t="s">
        <v>80</v>
      </c>
      <c r="E54" s="26" t="s">
        <v>84</v>
      </c>
      <c r="F54" s="46">
        <v>178</v>
      </c>
      <c r="G54" s="232">
        <v>239</v>
      </c>
      <c r="H54" s="161"/>
      <c r="I54" s="144">
        <f t="shared" si="10"/>
        <v>0</v>
      </c>
      <c r="J54" s="210">
        <f t="shared" si="11"/>
        <v>0</v>
      </c>
      <c r="K54" s="199">
        <f t="shared" si="12"/>
        <v>0</v>
      </c>
      <c r="L54" s="54">
        <f t="shared" si="13"/>
        <v>0</v>
      </c>
      <c r="M54" s="73">
        <f t="shared" si="14"/>
        <v>0</v>
      </c>
      <c r="N54" s="89">
        <v>8</v>
      </c>
      <c r="O54" s="56">
        <v>5.04</v>
      </c>
      <c r="P54" s="97">
        <v>168</v>
      </c>
      <c r="Q54" s="113" t="s">
        <v>60</v>
      </c>
      <c r="R54" s="192"/>
      <c r="S54" s="1"/>
      <c r="T54" s="1"/>
      <c r="U54" s="1"/>
      <c r="V54" s="1"/>
    </row>
    <row r="55" spans="1:22" ht="57" customHeight="1" thickBot="1" x14ac:dyDescent="0.25">
      <c r="B55" s="165">
        <v>43</v>
      </c>
      <c r="C55" s="42" t="s">
        <v>160</v>
      </c>
      <c r="D55" s="20" t="s">
        <v>80</v>
      </c>
      <c r="E55" s="26" t="s">
        <v>84</v>
      </c>
      <c r="F55" s="46">
        <v>178</v>
      </c>
      <c r="G55" s="232">
        <v>239</v>
      </c>
      <c r="H55" s="128"/>
      <c r="I55" s="144">
        <f t="shared" si="10"/>
        <v>0</v>
      </c>
      <c r="J55" s="210">
        <f t="shared" si="11"/>
        <v>0</v>
      </c>
      <c r="K55" s="199">
        <f t="shared" si="12"/>
        <v>0</v>
      </c>
      <c r="L55" s="54">
        <f t="shared" si="13"/>
        <v>0</v>
      </c>
      <c r="M55" s="73">
        <f t="shared" si="14"/>
        <v>0</v>
      </c>
      <c r="N55" s="89">
        <v>8</v>
      </c>
      <c r="O55" s="56">
        <v>5.04</v>
      </c>
      <c r="P55" s="97">
        <v>168</v>
      </c>
      <c r="Q55" s="113" t="s">
        <v>59</v>
      </c>
      <c r="R55" s="192"/>
      <c r="S55" s="1"/>
      <c r="T55" s="1"/>
      <c r="U55" s="1"/>
      <c r="V55" s="1"/>
    </row>
    <row r="56" spans="1:22" ht="16.5" customHeight="1" thickBot="1" x14ac:dyDescent="0.25">
      <c r="B56" s="176">
        <v>44</v>
      </c>
      <c r="C56" s="181" t="s">
        <v>156</v>
      </c>
      <c r="D56" s="19" t="s">
        <v>79</v>
      </c>
      <c r="E56" s="26" t="s">
        <v>84</v>
      </c>
      <c r="F56" s="46">
        <v>178</v>
      </c>
      <c r="G56" s="232">
        <v>239</v>
      </c>
      <c r="H56" s="128"/>
      <c r="I56" s="144">
        <f t="shared" si="10"/>
        <v>0</v>
      </c>
      <c r="J56" s="210">
        <f t="shared" si="11"/>
        <v>0</v>
      </c>
      <c r="K56" s="199">
        <f t="shared" si="12"/>
        <v>0</v>
      </c>
      <c r="L56" s="54">
        <f t="shared" si="13"/>
        <v>0</v>
      </c>
      <c r="M56" s="73">
        <f t="shared" si="14"/>
        <v>0</v>
      </c>
      <c r="N56" s="89">
        <v>8</v>
      </c>
      <c r="O56" s="56">
        <v>5.04</v>
      </c>
      <c r="P56" s="97">
        <v>168</v>
      </c>
      <c r="Q56" s="113" t="s">
        <v>71</v>
      </c>
      <c r="R56" s="192"/>
      <c r="S56" s="1"/>
      <c r="T56" s="1"/>
      <c r="U56" s="1"/>
      <c r="V56" s="1"/>
    </row>
    <row r="57" spans="1:22" ht="16.5" customHeight="1" thickBot="1" x14ac:dyDescent="0.25">
      <c r="B57" s="176">
        <v>45</v>
      </c>
      <c r="C57" s="181" t="s">
        <v>99</v>
      </c>
      <c r="D57" s="19" t="s">
        <v>79</v>
      </c>
      <c r="E57" s="26" t="s">
        <v>84</v>
      </c>
      <c r="F57" s="46">
        <v>178</v>
      </c>
      <c r="G57" s="232">
        <v>239</v>
      </c>
      <c r="H57" s="128"/>
      <c r="I57" s="144">
        <f t="shared" si="10"/>
        <v>0</v>
      </c>
      <c r="J57" s="210">
        <f t="shared" si="11"/>
        <v>0</v>
      </c>
      <c r="K57" s="199">
        <f t="shared" si="12"/>
        <v>0</v>
      </c>
      <c r="L57" s="54">
        <f t="shared" si="13"/>
        <v>0</v>
      </c>
      <c r="M57" s="73">
        <f t="shared" si="14"/>
        <v>0</v>
      </c>
      <c r="N57" s="89">
        <v>8</v>
      </c>
      <c r="O57" s="56">
        <v>5.04</v>
      </c>
      <c r="P57" s="97">
        <v>168</v>
      </c>
      <c r="Q57" s="113" t="s">
        <v>70</v>
      </c>
      <c r="R57" s="193"/>
      <c r="S57" s="1"/>
      <c r="T57" s="1"/>
      <c r="U57" s="1"/>
      <c r="V57" s="1"/>
    </row>
    <row r="58" spans="1:22" ht="16.5" customHeight="1" thickBot="1" x14ac:dyDescent="0.25">
      <c r="B58" s="176">
        <v>46</v>
      </c>
      <c r="C58" s="183" t="s">
        <v>103</v>
      </c>
      <c r="D58" s="19" t="s">
        <v>79</v>
      </c>
      <c r="E58" s="26" t="s">
        <v>84</v>
      </c>
      <c r="F58" s="46">
        <v>178</v>
      </c>
      <c r="G58" s="232">
        <v>239</v>
      </c>
      <c r="H58" s="128"/>
      <c r="I58" s="144">
        <f t="shared" ref="I58:I59" si="15">N58*H58*F58</f>
        <v>0</v>
      </c>
      <c r="J58" s="210">
        <f t="shared" ref="J58:J59" si="16">H58*N58</f>
        <v>0</v>
      </c>
      <c r="K58" s="199">
        <f t="shared" ref="K58:K59" si="17">O58*H58+O58*R58</f>
        <v>0</v>
      </c>
      <c r="L58" s="54">
        <f t="shared" ref="L58:L59" si="18">H58*0.0065</f>
        <v>0</v>
      </c>
      <c r="M58" s="73">
        <f t="shared" ref="M58:M59" si="19">H58/P58</f>
        <v>0</v>
      </c>
      <c r="N58" s="89">
        <v>8</v>
      </c>
      <c r="O58" s="56">
        <v>5.04</v>
      </c>
      <c r="P58" s="97">
        <v>168</v>
      </c>
      <c r="Q58" s="113" t="s">
        <v>91</v>
      </c>
      <c r="R58" s="192"/>
      <c r="S58" s="1"/>
      <c r="T58" s="1"/>
      <c r="U58" s="1"/>
      <c r="V58" s="1"/>
    </row>
    <row r="59" spans="1:22" ht="16.5" customHeight="1" thickBot="1" x14ac:dyDescent="0.25">
      <c r="B59" s="176">
        <v>47</v>
      </c>
      <c r="C59" s="183" t="s">
        <v>102</v>
      </c>
      <c r="D59" s="19" t="s">
        <v>79</v>
      </c>
      <c r="E59" s="26" t="s">
        <v>84</v>
      </c>
      <c r="F59" s="46">
        <v>178</v>
      </c>
      <c r="G59" s="232">
        <v>239</v>
      </c>
      <c r="H59" s="128"/>
      <c r="I59" s="144">
        <f t="shared" si="15"/>
        <v>0</v>
      </c>
      <c r="J59" s="210">
        <f t="shared" si="16"/>
        <v>0</v>
      </c>
      <c r="K59" s="199">
        <f t="shared" si="17"/>
        <v>0</v>
      </c>
      <c r="L59" s="54">
        <f t="shared" si="18"/>
        <v>0</v>
      </c>
      <c r="M59" s="73">
        <f t="shared" si="19"/>
        <v>0</v>
      </c>
      <c r="N59" s="89">
        <v>8</v>
      </c>
      <c r="O59" s="56">
        <v>5.04</v>
      </c>
      <c r="P59" s="97">
        <v>168</v>
      </c>
      <c r="Q59" s="113" t="s">
        <v>92</v>
      </c>
      <c r="R59" s="192"/>
      <c r="S59" s="1"/>
      <c r="T59" s="1"/>
      <c r="U59" s="1"/>
      <c r="V59" s="1"/>
    </row>
    <row r="60" spans="1:22" ht="16.5" customHeight="1" thickBot="1" x14ac:dyDescent="0.25">
      <c r="B60" s="177">
        <v>48</v>
      </c>
      <c r="C60" s="44" t="s">
        <v>138</v>
      </c>
      <c r="D60" s="19" t="s">
        <v>79</v>
      </c>
      <c r="E60" s="26" t="s">
        <v>84</v>
      </c>
      <c r="F60" s="46">
        <v>178</v>
      </c>
      <c r="G60" s="232">
        <v>239</v>
      </c>
      <c r="H60" s="128"/>
      <c r="I60" s="144">
        <f t="shared" si="10"/>
        <v>0</v>
      </c>
      <c r="J60" s="210">
        <f t="shared" si="11"/>
        <v>0</v>
      </c>
      <c r="K60" s="199">
        <f t="shared" si="12"/>
        <v>0</v>
      </c>
      <c r="L60" s="54">
        <f t="shared" si="13"/>
        <v>0</v>
      </c>
      <c r="M60" s="73">
        <f t="shared" si="14"/>
        <v>0</v>
      </c>
      <c r="N60" s="89">
        <v>8</v>
      </c>
      <c r="O60" s="56">
        <v>5.04</v>
      </c>
      <c r="P60" s="97">
        <v>168</v>
      </c>
      <c r="Q60" s="114">
        <v>4627129930931</v>
      </c>
      <c r="R60" s="192"/>
      <c r="S60" s="1"/>
      <c r="T60" s="1"/>
      <c r="U60" s="1"/>
      <c r="V60" s="1"/>
    </row>
    <row r="61" spans="1:22" ht="16.5" customHeight="1" thickBot="1" x14ac:dyDescent="0.25">
      <c r="B61" s="177">
        <v>49</v>
      </c>
      <c r="C61" s="44" t="s">
        <v>49</v>
      </c>
      <c r="D61" s="19" t="s">
        <v>79</v>
      </c>
      <c r="E61" s="26" t="s">
        <v>84</v>
      </c>
      <c r="F61" s="46">
        <v>178</v>
      </c>
      <c r="G61" s="232">
        <v>239</v>
      </c>
      <c r="H61" s="128"/>
      <c r="I61" s="144">
        <f t="shared" si="10"/>
        <v>0</v>
      </c>
      <c r="J61" s="210">
        <f t="shared" si="11"/>
        <v>0</v>
      </c>
      <c r="K61" s="199">
        <f t="shared" si="12"/>
        <v>0</v>
      </c>
      <c r="L61" s="54">
        <f t="shared" si="13"/>
        <v>0</v>
      </c>
      <c r="M61" s="73">
        <f t="shared" si="14"/>
        <v>0</v>
      </c>
      <c r="N61" s="89">
        <v>8</v>
      </c>
      <c r="O61" s="56">
        <v>5.04</v>
      </c>
      <c r="P61" s="97">
        <v>168</v>
      </c>
      <c r="Q61" s="113" t="s">
        <v>51</v>
      </c>
      <c r="R61" s="192"/>
      <c r="S61" s="1"/>
      <c r="T61" s="1"/>
      <c r="U61" s="1"/>
      <c r="V61" s="1"/>
    </row>
    <row r="62" spans="1:22" ht="16.5" customHeight="1" thickBot="1" x14ac:dyDescent="0.25">
      <c r="B62" s="177">
        <v>50</v>
      </c>
      <c r="C62" s="44" t="s">
        <v>146</v>
      </c>
      <c r="D62" s="19" t="s">
        <v>79</v>
      </c>
      <c r="E62" s="26" t="s">
        <v>84</v>
      </c>
      <c r="F62" s="46">
        <v>178</v>
      </c>
      <c r="G62" s="232">
        <v>239</v>
      </c>
      <c r="H62" s="128"/>
      <c r="I62" s="144">
        <f t="shared" ref="I62" si="20">N62*H62*F62</f>
        <v>0</v>
      </c>
      <c r="J62" s="210">
        <f t="shared" ref="J62" si="21">H62*N62</f>
        <v>0</v>
      </c>
      <c r="K62" s="199">
        <f t="shared" ref="K62" si="22">O62*H62+O62*R62</f>
        <v>0</v>
      </c>
      <c r="L62" s="54">
        <f t="shared" ref="L62" si="23">H62*0.0065</f>
        <v>0</v>
      </c>
      <c r="M62" s="73">
        <f t="shared" ref="M62" si="24">H62/P62</f>
        <v>0</v>
      </c>
      <c r="N62" s="89">
        <v>8</v>
      </c>
      <c r="O62" s="56">
        <v>5.04</v>
      </c>
      <c r="P62" s="97">
        <v>168</v>
      </c>
      <c r="Q62" s="113" t="s">
        <v>93</v>
      </c>
      <c r="R62" s="192"/>
      <c r="S62" s="1"/>
      <c r="T62" s="1"/>
      <c r="U62" s="1"/>
      <c r="V62" s="1"/>
    </row>
    <row r="63" spans="1:22" ht="16.5" customHeight="1" thickBot="1" x14ac:dyDescent="0.25">
      <c r="B63" s="177">
        <v>51</v>
      </c>
      <c r="C63" s="44" t="s">
        <v>137</v>
      </c>
      <c r="D63" s="19" t="s">
        <v>79</v>
      </c>
      <c r="E63" s="26" t="s">
        <v>84</v>
      </c>
      <c r="F63" s="46">
        <v>178</v>
      </c>
      <c r="G63" s="232">
        <v>239</v>
      </c>
      <c r="H63" s="130"/>
      <c r="I63" s="144">
        <f t="shared" si="10"/>
        <v>0</v>
      </c>
      <c r="J63" s="210">
        <f t="shared" si="11"/>
        <v>0</v>
      </c>
      <c r="K63" s="199">
        <f t="shared" si="12"/>
        <v>0</v>
      </c>
      <c r="L63" s="54">
        <f t="shared" si="13"/>
        <v>0</v>
      </c>
      <c r="M63" s="73">
        <f t="shared" si="14"/>
        <v>0</v>
      </c>
      <c r="N63" s="89">
        <v>8</v>
      </c>
      <c r="O63" s="56">
        <v>5.04</v>
      </c>
      <c r="P63" s="97">
        <v>168</v>
      </c>
      <c r="Q63" s="113" t="s">
        <v>72</v>
      </c>
      <c r="R63" s="192"/>
      <c r="S63" s="1"/>
      <c r="T63" s="1"/>
      <c r="U63" s="1"/>
      <c r="V63" s="1"/>
    </row>
    <row r="64" spans="1:22" ht="16.5" customHeight="1" thickBot="1" x14ac:dyDescent="0.25">
      <c r="A64" s="3"/>
      <c r="B64" s="166">
        <v>52</v>
      </c>
      <c r="C64" s="153" t="s">
        <v>129</v>
      </c>
      <c r="D64" s="22" t="s">
        <v>79</v>
      </c>
      <c r="E64" s="27" t="s">
        <v>84</v>
      </c>
      <c r="F64" s="249">
        <v>142.4</v>
      </c>
      <c r="G64" s="233">
        <v>239</v>
      </c>
      <c r="H64" s="131"/>
      <c r="I64" s="145">
        <f t="shared" si="10"/>
        <v>0</v>
      </c>
      <c r="J64" s="211">
        <f t="shared" si="11"/>
        <v>0</v>
      </c>
      <c r="K64" s="200">
        <f t="shared" si="12"/>
        <v>0</v>
      </c>
      <c r="L64" s="57">
        <f t="shared" si="13"/>
        <v>0</v>
      </c>
      <c r="M64" s="74">
        <f t="shared" si="14"/>
        <v>0</v>
      </c>
      <c r="N64" s="90">
        <v>8</v>
      </c>
      <c r="O64" s="58">
        <v>5.04</v>
      </c>
      <c r="P64" s="98">
        <v>168</v>
      </c>
      <c r="Q64" s="115" t="s">
        <v>64</v>
      </c>
      <c r="R64" s="192"/>
      <c r="S64" s="1"/>
      <c r="T64" s="1"/>
      <c r="U64" s="1"/>
      <c r="V64" s="1"/>
    </row>
    <row r="65" spans="2:22" ht="35" customHeight="1" thickBot="1" x14ac:dyDescent="0.25">
      <c r="B65" s="253" t="s">
        <v>114</v>
      </c>
      <c r="C65" s="254"/>
      <c r="D65" s="254"/>
      <c r="E65" s="254"/>
      <c r="F65" s="254"/>
      <c r="G65" s="218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212"/>
      <c r="S65" s="1"/>
      <c r="T65" s="1"/>
      <c r="U65" s="1"/>
      <c r="V65" s="1"/>
    </row>
    <row r="66" spans="2:22" s="10" customFormat="1" ht="16.5" customHeight="1" thickBot="1" x14ac:dyDescent="0.25">
      <c r="B66" s="162">
        <v>53</v>
      </c>
      <c r="C66" s="157" t="s">
        <v>130</v>
      </c>
      <c r="D66" s="21" t="s">
        <v>79</v>
      </c>
      <c r="E66" s="25" t="s">
        <v>84</v>
      </c>
      <c r="F66" s="158">
        <v>147</v>
      </c>
      <c r="G66" s="240">
        <v>199</v>
      </c>
      <c r="H66" s="132"/>
      <c r="I66" s="144">
        <f t="shared" ref="I66:I77" si="25">N66*H66*F66</f>
        <v>0</v>
      </c>
      <c r="J66" s="205">
        <f t="shared" ref="J66:J77" si="26">H66*N66</f>
        <v>0</v>
      </c>
      <c r="K66" s="201">
        <f t="shared" ref="K66:K77" si="27">O66*H66+O66*R66</f>
        <v>0</v>
      </c>
      <c r="L66" s="136">
        <f t="shared" ref="L66:L80" si="28">H66*0.0065+R66*0.0065</f>
        <v>0</v>
      </c>
      <c r="M66" s="75">
        <f t="shared" ref="M66:M73" si="29">H66/P66</f>
        <v>0</v>
      </c>
      <c r="N66" s="84">
        <v>8</v>
      </c>
      <c r="O66" s="62">
        <v>5.04</v>
      </c>
      <c r="P66" s="80">
        <v>168</v>
      </c>
      <c r="Q66" s="137" t="s">
        <v>36</v>
      </c>
      <c r="R66" s="193"/>
    </row>
    <row r="67" spans="2:22" s="10" customFormat="1" ht="16.5" customHeight="1" thickBot="1" x14ac:dyDescent="0.25">
      <c r="B67" s="178">
        <v>54</v>
      </c>
      <c r="C67" s="213" t="s">
        <v>152</v>
      </c>
      <c r="D67" s="20" t="s">
        <v>115</v>
      </c>
      <c r="E67" s="26" t="s">
        <v>84</v>
      </c>
      <c r="F67" s="250">
        <v>117.6</v>
      </c>
      <c r="G67" s="234">
        <v>199</v>
      </c>
      <c r="H67" s="132"/>
      <c r="I67" s="144">
        <f t="shared" si="25"/>
        <v>0</v>
      </c>
      <c r="J67" s="206">
        <f t="shared" si="26"/>
        <v>0</v>
      </c>
      <c r="K67" s="196">
        <f t="shared" si="27"/>
        <v>0</v>
      </c>
      <c r="L67" s="53">
        <f t="shared" si="28"/>
        <v>0</v>
      </c>
      <c r="M67" s="75">
        <f t="shared" si="29"/>
        <v>0</v>
      </c>
      <c r="N67" s="84">
        <v>8</v>
      </c>
      <c r="O67" s="62">
        <v>5.04</v>
      </c>
      <c r="P67" s="80">
        <v>168</v>
      </c>
      <c r="Q67" s="116" t="s">
        <v>47</v>
      </c>
      <c r="R67" s="192"/>
    </row>
    <row r="68" spans="2:22" s="10" customFormat="1" ht="16.5" customHeight="1" thickBot="1" x14ac:dyDescent="0.25">
      <c r="B68" s="179">
        <v>55</v>
      </c>
      <c r="C68" s="31" t="s">
        <v>153</v>
      </c>
      <c r="D68" s="20" t="s">
        <v>116</v>
      </c>
      <c r="E68" s="26" t="s">
        <v>84</v>
      </c>
      <c r="F68" s="250">
        <v>117.6</v>
      </c>
      <c r="G68" s="234">
        <v>199</v>
      </c>
      <c r="H68" s="132"/>
      <c r="I68" s="144">
        <f t="shared" si="25"/>
        <v>0</v>
      </c>
      <c r="J68" s="206">
        <f t="shared" si="26"/>
        <v>0</v>
      </c>
      <c r="K68" s="196">
        <f t="shared" si="27"/>
        <v>0</v>
      </c>
      <c r="L68" s="53">
        <f t="shared" si="28"/>
        <v>0</v>
      </c>
      <c r="M68" s="75">
        <f t="shared" si="29"/>
        <v>0</v>
      </c>
      <c r="N68" s="84">
        <v>8</v>
      </c>
      <c r="O68" s="62">
        <v>5.04</v>
      </c>
      <c r="P68" s="80">
        <v>168</v>
      </c>
      <c r="Q68" s="116" t="s">
        <v>42</v>
      </c>
      <c r="R68" s="192"/>
    </row>
    <row r="69" spans="2:22" s="10" customFormat="1" ht="16.5" customHeight="1" thickBot="1" x14ac:dyDescent="0.25">
      <c r="B69" s="167">
        <v>56</v>
      </c>
      <c r="C69" s="216" t="s">
        <v>148</v>
      </c>
      <c r="D69" s="19" t="s">
        <v>79</v>
      </c>
      <c r="E69" s="26" t="s">
        <v>84</v>
      </c>
      <c r="F69" s="50">
        <v>147</v>
      </c>
      <c r="G69" s="234">
        <v>199</v>
      </c>
      <c r="H69" s="132"/>
      <c r="I69" s="144">
        <f t="shared" si="25"/>
        <v>0</v>
      </c>
      <c r="J69" s="206">
        <f t="shared" si="26"/>
        <v>0</v>
      </c>
      <c r="K69" s="202">
        <f t="shared" si="27"/>
        <v>0</v>
      </c>
      <c r="L69" s="59">
        <f t="shared" si="28"/>
        <v>0</v>
      </c>
      <c r="M69" s="75">
        <f t="shared" si="29"/>
        <v>0</v>
      </c>
      <c r="N69" s="84">
        <v>8</v>
      </c>
      <c r="O69" s="62">
        <v>5.04</v>
      </c>
      <c r="P69" s="80">
        <v>168</v>
      </c>
      <c r="Q69" s="116" t="s">
        <v>40</v>
      </c>
      <c r="R69" s="192"/>
    </row>
    <row r="70" spans="2:22" s="10" customFormat="1" ht="16.5" customHeight="1" thickBot="1" x14ac:dyDescent="0.25">
      <c r="B70" s="178">
        <v>57</v>
      </c>
      <c r="C70" s="16" t="s">
        <v>147</v>
      </c>
      <c r="D70" s="19" t="s">
        <v>79</v>
      </c>
      <c r="E70" s="26" t="s">
        <v>84</v>
      </c>
      <c r="F70" s="50">
        <v>147</v>
      </c>
      <c r="G70" s="234">
        <v>199</v>
      </c>
      <c r="H70" s="132"/>
      <c r="I70" s="144">
        <f t="shared" si="25"/>
        <v>0</v>
      </c>
      <c r="J70" s="206">
        <f t="shared" si="26"/>
        <v>0</v>
      </c>
      <c r="K70" s="196">
        <f t="shared" si="27"/>
        <v>0</v>
      </c>
      <c r="L70" s="53">
        <f t="shared" si="28"/>
        <v>0</v>
      </c>
      <c r="M70" s="75">
        <f t="shared" si="29"/>
        <v>0</v>
      </c>
      <c r="N70" s="85">
        <v>8</v>
      </c>
      <c r="O70" s="52">
        <v>5.04</v>
      </c>
      <c r="P70" s="81">
        <v>168</v>
      </c>
      <c r="Q70" s="116" t="s">
        <v>37</v>
      </c>
      <c r="R70" s="192"/>
    </row>
    <row r="71" spans="2:22" s="10" customFormat="1" ht="16.5" customHeight="1" thickBot="1" x14ac:dyDescent="0.25">
      <c r="B71" s="178">
        <v>58</v>
      </c>
      <c r="C71" s="184" t="s">
        <v>104</v>
      </c>
      <c r="D71" s="19" t="s">
        <v>79</v>
      </c>
      <c r="E71" s="26" t="s">
        <v>84</v>
      </c>
      <c r="F71" s="50">
        <v>147</v>
      </c>
      <c r="G71" s="234">
        <v>199</v>
      </c>
      <c r="H71" s="132"/>
      <c r="I71" s="144">
        <f t="shared" si="25"/>
        <v>0</v>
      </c>
      <c r="J71" s="206">
        <f t="shared" si="26"/>
        <v>0</v>
      </c>
      <c r="K71" s="196">
        <f t="shared" si="27"/>
        <v>0</v>
      </c>
      <c r="L71" s="53">
        <f t="shared" si="28"/>
        <v>0</v>
      </c>
      <c r="M71" s="75">
        <f t="shared" si="29"/>
        <v>0</v>
      </c>
      <c r="N71" s="84">
        <v>8</v>
      </c>
      <c r="O71" s="62">
        <v>5.04</v>
      </c>
      <c r="P71" s="80">
        <v>168</v>
      </c>
      <c r="Q71" s="116" t="s">
        <v>73</v>
      </c>
      <c r="R71" s="192"/>
    </row>
    <row r="72" spans="2:22" s="10" customFormat="1" ht="15" customHeight="1" thickBot="1" x14ac:dyDescent="0.25">
      <c r="B72" s="178">
        <v>59</v>
      </c>
      <c r="C72" s="31" t="s">
        <v>150</v>
      </c>
      <c r="D72" s="20" t="s">
        <v>115</v>
      </c>
      <c r="E72" s="26" t="s">
        <v>84</v>
      </c>
      <c r="F72" s="250">
        <v>117.6</v>
      </c>
      <c r="G72" s="234">
        <v>199</v>
      </c>
      <c r="H72" s="132"/>
      <c r="I72" s="144">
        <f t="shared" si="25"/>
        <v>0</v>
      </c>
      <c r="J72" s="206">
        <f t="shared" si="26"/>
        <v>0</v>
      </c>
      <c r="K72" s="196">
        <f t="shared" si="27"/>
        <v>0</v>
      </c>
      <c r="L72" s="53">
        <f t="shared" si="28"/>
        <v>0</v>
      </c>
      <c r="M72" s="75">
        <f t="shared" si="29"/>
        <v>0</v>
      </c>
      <c r="N72" s="84">
        <v>8</v>
      </c>
      <c r="O72" s="62">
        <v>5.04</v>
      </c>
      <c r="P72" s="80">
        <v>168</v>
      </c>
      <c r="Q72" s="116" t="s">
        <v>43</v>
      </c>
      <c r="R72" s="192"/>
    </row>
    <row r="73" spans="2:22" s="10" customFormat="1" ht="15.75" customHeight="1" thickBot="1" x14ac:dyDescent="0.25">
      <c r="B73" s="178">
        <v>60</v>
      </c>
      <c r="C73" s="31" t="s">
        <v>154</v>
      </c>
      <c r="D73" s="20" t="s">
        <v>116</v>
      </c>
      <c r="E73" s="26" t="s">
        <v>84</v>
      </c>
      <c r="F73" s="250">
        <v>117.6</v>
      </c>
      <c r="G73" s="234">
        <v>199</v>
      </c>
      <c r="H73" s="132"/>
      <c r="I73" s="144">
        <f t="shared" si="25"/>
        <v>0</v>
      </c>
      <c r="J73" s="206">
        <f t="shared" si="26"/>
        <v>0</v>
      </c>
      <c r="K73" s="196">
        <f t="shared" si="27"/>
        <v>0</v>
      </c>
      <c r="L73" s="53">
        <f t="shared" si="28"/>
        <v>0</v>
      </c>
      <c r="M73" s="75">
        <f t="shared" si="29"/>
        <v>0</v>
      </c>
      <c r="N73" s="84">
        <v>8</v>
      </c>
      <c r="O73" s="62">
        <v>5.04</v>
      </c>
      <c r="P73" s="80">
        <v>168</v>
      </c>
      <c r="Q73" s="116" t="s">
        <v>44</v>
      </c>
      <c r="R73" s="192"/>
    </row>
    <row r="74" spans="2:22" s="10" customFormat="1" ht="17.25" customHeight="1" thickBot="1" x14ac:dyDescent="0.25">
      <c r="B74" s="178">
        <v>61</v>
      </c>
      <c r="C74" s="31" t="s">
        <v>155</v>
      </c>
      <c r="D74" s="20" t="s">
        <v>115</v>
      </c>
      <c r="E74" s="26" t="s">
        <v>84</v>
      </c>
      <c r="F74" s="250">
        <v>117.6</v>
      </c>
      <c r="G74" s="234">
        <v>199</v>
      </c>
      <c r="H74" s="132"/>
      <c r="I74" s="144">
        <f t="shared" si="25"/>
        <v>0</v>
      </c>
      <c r="J74" s="206">
        <f t="shared" si="26"/>
        <v>0</v>
      </c>
      <c r="K74" s="203">
        <f t="shared" si="27"/>
        <v>0</v>
      </c>
      <c r="L74" s="60">
        <f t="shared" si="28"/>
        <v>0</v>
      </c>
      <c r="M74" s="75">
        <v>0</v>
      </c>
      <c r="N74" s="84">
        <v>8</v>
      </c>
      <c r="O74" s="62">
        <v>5.04</v>
      </c>
      <c r="P74" s="80">
        <v>168</v>
      </c>
      <c r="Q74" s="116" t="s">
        <v>45</v>
      </c>
      <c r="R74" s="192"/>
    </row>
    <row r="75" spans="2:22" s="10" customFormat="1" ht="17.25" customHeight="1" thickBot="1" x14ac:dyDescent="0.25">
      <c r="B75" s="178">
        <v>62</v>
      </c>
      <c r="C75" s="15" t="s">
        <v>151</v>
      </c>
      <c r="D75" s="20" t="s">
        <v>115</v>
      </c>
      <c r="E75" s="26" t="s">
        <v>84</v>
      </c>
      <c r="F75" s="250">
        <v>117.6</v>
      </c>
      <c r="G75" s="234">
        <v>199</v>
      </c>
      <c r="H75" s="132"/>
      <c r="I75" s="144">
        <f t="shared" si="25"/>
        <v>0</v>
      </c>
      <c r="J75" s="206">
        <f t="shared" si="26"/>
        <v>0</v>
      </c>
      <c r="K75" s="196">
        <f t="shared" si="27"/>
        <v>0</v>
      </c>
      <c r="L75" s="53">
        <f t="shared" si="28"/>
        <v>0</v>
      </c>
      <c r="M75" s="75">
        <f>H75/P75</f>
        <v>0</v>
      </c>
      <c r="N75" s="85">
        <v>8</v>
      </c>
      <c r="O75" s="52">
        <v>5.04</v>
      </c>
      <c r="P75" s="81">
        <v>168</v>
      </c>
      <c r="Q75" s="116" t="s">
        <v>46</v>
      </c>
      <c r="R75" s="192"/>
    </row>
    <row r="76" spans="2:22" ht="18" customHeight="1" thickBot="1" x14ac:dyDescent="0.25">
      <c r="B76" s="179">
        <v>63</v>
      </c>
      <c r="C76" s="217" t="s">
        <v>149</v>
      </c>
      <c r="D76" s="20" t="s">
        <v>115</v>
      </c>
      <c r="E76" s="26" t="s">
        <v>84</v>
      </c>
      <c r="F76" s="250">
        <v>117.6</v>
      </c>
      <c r="G76" s="234">
        <v>199</v>
      </c>
      <c r="H76" s="132"/>
      <c r="I76" s="144">
        <f t="shared" si="25"/>
        <v>0</v>
      </c>
      <c r="J76" s="206">
        <f t="shared" si="26"/>
        <v>0</v>
      </c>
      <c r="K76" s="202">
        <f t="shared" si="27"/>
        <v>0</v>
      </c>
      <c r="L76" s="61">
        <f t="shared" si="28"/>
        <v>0</v>
      </c>
      <c r="M76" s="75">
        <f>H76/P76</f>
        <v>0</v>
      </c>
      <c r="N76" s="85">
        <v>8</v>
      </c>
      <c r="O76" s="52">
        <v>5.04</v>
      </c>
      <c r="P76" s="81">
        <v>168</v>
      </c>
      <c r="Q76" s="116" t="s">
        <v>52</v>
      </c>
      <c r="R76" s="191"/>
      <c r="S76" s="1"/>
      <c r="T76" s="1"/>
      <c r="U76" s="1"/>
      <c r="V76" s="1"/>
    </row>
    <row r="77" spans="2:22" ht="16.5" customHeight="1" thickBot="1" x14ac:dyDescent="0.25">
      <c r="B77" s="168">
        <v>64</v>
      </c>
      <c r="C77" s="30" t="s">
        <v>38</v>
      </c>
      <c r="D77" s="22" t="s">
        <v>79</v>
      </c>
      <c r="E77" s="27" t="s">
        <v>84</v>
      </c>
      <c r="F77" s="51">
        <v>147</v>
      </c>
      <c r="G77" s="235">
        <v>199</v>
      </c>
      <c r="H77" s="133"/>
      <c r="I77" s="145">
        <f t="shared" si="25"/>
        <v>0</v>
      </c>
      <c r="J77" s="207">
        <f t="shared" si="26"/>
        <v>0</v>
      </c>
      <c r="K77" s="197">
        <f t="shared" si="27"/>
        <v>0</v>
      </c>
      <c r="L77" s="68">
        <f t="shared" si="28"/>
        <v>0</v>
      </c>
      <c r="M77" s="74">
        <f>H77/P77</f>
        <v>0</v>
      </c>
      <c r="N77" s="86">
        <v>8</v>
      </c>
      <c r="O77" s="64">
        <v>5.04</v>
      </c>
      <c r="P77" s="82">
        <v>168</v>
      </c>
      <c r="Q77" s="117" t="s">
        <v>39</v>
      </c>
      <c r="R77" s="192"/>
      <c r="S77" s="1"/>
      <c r="T77" s="1"/>
      <c r="U77" s="1"/>
      <c r="V77" s="1"/>
    </row>
    <row r="78" spans="2:22" ht="35" customHeight="1" thickBot="1" x14ac:dyDescent="0.25">
      <c r="B78" s="253" t="s">
        <v>117</v>
      </c>
      <c r="C78" s="254"/>
      <c r="D78" s="254"/>
      <c r="E78" s="254"/>
      <c r="F78" s="254"/>
      <c r="G78" s="242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212"/>
      <c r="S78" s="1"/>
      <c r="T78" s="1"/>
      <c r="U78" s="1"/>
      <c r="V78" s="1"/>
    </row>
    <row r="79" spans="2:22" s="10" customFormat="1" ht="42" customHeight="1" thickBot="1" x14ac:dyDescent="0.25">
      <c r="B79" s="162">
        <v>65</v>
      </c>
      <c r="C79" s="219" t="s">
        <v>161</v>
      </c>
      <c r="D79" s="21" t="s">
        <v>80</v>
      </c>
      <c r="E79" s="25" t="s">
        <v>122</v>
      </c>
      <c r="F79" s="158">
        <v>134</v>
      </c>
      <c r="G79" s="234">
        <v>179</v>
      </c>
      <c r="H79" s="132"/>
      <c r="I79" s="144">
        <f t="shared" ref="I79:I80" si="30">N79*H79*F79</f>
        <v>0</v>
      </c>
      <c r="J79" s="205">
        <f t="shared" ref="J79:J80" si="31">H79*N79</f>
        <v>0</v>
      </c>
      <c r="K79" s="201">
        <f t="shared" ref="K79:K80" si="32">O79*H79+O79*R79</f>
        <v>0</v>
      </c>
      <c r="L79" s="61">
        <f t="shared" si="28"/>
        <v>0</v>
      </c>
      <c r="M79" s="75">
        <f t="shared" ref="M79:M80" si="33">H79/P79</f>
        <v>0</v>
      </c>
      <c r="N79" s="84">
        <v>8</v>
      </c>
      <c r="O79" s="62">
        <v>5.2</v>
      </c>
      <c r="P79" s="80">
        <v>168</v>
      </c>
      <c r="Q79" s="137" t="s">
        <v>121</v>
      </c>
      <c r="R79" s="193"/>
    </row>
    <row r="80" spans="2:22" s="10" customFormat="1" ht="45" customHeight="1" thickBot="1" x14ac:dyDescent="0.25">
      <c r="B80" s="227">
        <v>66</v>
      </c>
      <c r="C80" s="228" t="s">
        <v>163</v>
      </c>
      <c r="D80" s="229" t="s">
        <v>118</v>
      </c>
      <c r="E80" s="230" t="s">
        <v>122</v>
      </c>
      <c r="F80" s="51">
        <v>134</v>
      </c>
      <c r="G80" s="235">
        <v>179</v>
      </c>
      <c r="H80" s="133"/>
      <c r="I80" s="145">
        <f t="shared" si="30"/>
        <v>0</v>
      </c>
      <c r="J80" s="207">
        <f t="shared" si="31"/>
        <v>0</v>
      </c>
      <c r="K80" s="197">
        <f t="shared" si="32"/>
        <v>0</v>
      </c>
      <c r="L80" s="243">
        <f t="shared" si="28"/>
        <v>0</v>
      </c>
      <c r="M80" s="74">
        <f t="shared" si="33"/>
        <v>0</v>
      </c>
      <c r="N80" s="86">
        <v>8</v>
      </c>
      <c r="O80" s="64">
        <v>5.2</v>
      </c>
      <c r="P80" s="82">
        <v>168</v>
      </c>
      <c r="Q80" s="117" t="s">
        <v>120</v>
      </c>
      <c r="R80" s="192"/>
    </row>
    <row r="81" spans="2:22" ht="18.75" customHeight="1" thickBot="1" x14ac:dyDescent="0.25">
      <c r="B81" s="45"/>
      <c r="C81" s="8"/>
      <c r="D81" s="8"/>
      <c r="E81" s="142"/>
      <c r="F81" s="28"/>
      <c r="G81" s="1"/>
      <c r="H81" s="220">
        <f t="shared" ref="H81:M81" si="34">SUM(H11:H80)</f>
        <v>0</v>
      </c>
      <c r="I81" s="221">
        <f t="shared" si="34"/>
        <v>0</v>
      </c>
      <c r="J81" s="222">
        <f t="shared" si="34"/>
        <v>0</v>
      </c>
      <c r="K81" s="223">
        <f t="shared" si="34"/>
        <v>0</v>
      </c>
      <c r="L81" s="224">
        <f t="shared" si="34"/>
        <v>0</v>
      </c>
      <c r="M81" s="225">
        <f t="shared" si="34"/>
        <v>0</v>
      </c>
      <c r="N81" s="9"/>
      <c r="O81" s="9"/>
      <c r="P81" s="9"/>
      <c r="Q81" s="118"/>
      <c r="R81" s="226">
        <f>SUM(R11:R80)</f>
        <v>0</v>
      </c>
      <c r="S81" s="1"/>
      <c r="T81" s="1"/>
      <c r="U81" s="1"/>
      <c r="V81" s="1"/>
    </row>
    <row r="82" spans="2:22" ht="15.75" customHeight="1" x14ac:dyDescent="0.2">
      <c r="G82" s="1"/>
      <c r="I82" s="252"/>
      <c r="J82" s="252"/>
      <c r="K82" s="252"/>
      <c r="L82" s="252"/>
      <c r="M82" s="252"/>
      <c r="N82" s="252"/>
      <c r="O82" s="252"/>
      <c r="Q82" s="118"/>
      <c r="S82" s="1"/>
      <c r="T82" s="1"/>
      <c r="U82" s="1"/>
      <c r="V82" s="1"/>
    </row>
    <row r="83" spans="2:22" ht="16.5" customHeight="1" x14ac:dyDescent="0.2">
      <c r="B83" s="1"/>
      <c r="C83" s="1"/>
      <c r="E83" s="1"/>
      <c r="F83" s="1"/>
      <c r="G83" s="1"/>
    </row>
    <row r="84" spans="2:22" ht="19.5" customHeight="1" x14ac:dyDescent="0.2">
      <c r="B84" s="1"/>
      <c r="C84" s="1"/>
      <c r="E84" s="3"/>
      <c r="F84" s="1"/>
      <c r="H84" s="135"/>
      <c r="I84" s="1"/>
      <c r="J84" s="1"/>
      <c r="K84" s="1"/>
      <c r="L84" s="1"/>
      <c r="M84" s="1"/>
      <c r="N84" s="1"/>
      <c r="O84" s="1"/>
      <c r="P84" s="1"/>
      <c r="Q84" s="120"/>
      <c r="R84" s="160"/>
      <c r="S84" s="1"/>
      <c r="T84" s="1"/>
      <c r="U84" s="1"/>
      <c r="V84" s="1"/>
    </row>
    <row r="85" spans="2:22" ht="19.5" customHeight="1" x14ac:dyDescent="0.2">
      <c r="B85" s="1"/>
      <c r="C85" s="1"/>
      <c r="E85" s="1"/>
      <c r="F85" s="1"/>
      <c r="H85" s="135"/>
      <c r="I85" s="1"/>
      <c r="J85" s="1"/>
      <c r="K85" s="1"/>
      <c r="L85" s="1"/>
      <c r="M85" s="1"/>
      <c r="N85" s="1"/>
      <c r="O85" s="1"/>
      <c r="P85" s="1"/>
      <c r="Q85" s="120"/>
      <c r="R85" s="160"/>
      <c r="S85" s="1"/>
      <c r="T85" s="1"/>
      <c r="U85" s="1"/>
      <c r="V85" s="1"/>
    </row>
    <row r="86" spans="2:22" ht="19.5" customHeight="1" x14ac:dyDescent="0.2">
      <c r="B86" s="1"/>
      <c r="C86" s="1"/>
      <c r="E86" s="1"/>
      <c r="F86" s="1"/>
      <c r="H86" s="135"/>
      <c r="I86" s="1"/>
      <c r="J86" s="1"/>
      <c r="K86" s="1"/>
      <c r="L86" s="1"/>
      <c r="M86" s="1"/>
      <c r="N86" s="1"/>
      <c r="O86" s="1"/>
      <c r="P86" s="1"/>
      <c r="Q86" s="120"/>
      <c r="R86" s="160"/>
      <c r="S86" s="1"/>
      <c r="T86" s="1"/>
      <c r="U86" s="1"/>
      <c r="V86" s="1"/>
    </row>
  </sheetData>
  <sheetProtection selectLockedCells="1" selectUnlockedCells="1"/>
  <mergeCells count="28">
    <mergeCell ref="S4:V4"/>
    <mergeCell ref="N2:R2"/>
    <mergeCell ref="N3:R3"/>
    <mergeCell ref="N4:R4"/>
    <mergeCell ref="I1:T1"/>
    <mergeCell ref="H5:I5"/>
    <mergeCell ref="H6:H7"/>
    <mergeCell ref="S5:V5"/>
    <mergeCell ref="S6:V6"/>
    <mergeCell ref="S7:V7"/>
    <mergeCell ref="N7:R7"/>
    <mergeCell ref="N5:R5"/>
    <mergeCell ref="N6:R6"/>
    <mergeCell ref="I7:M7"/>
    <mergeCell ref="I6:M6"/>
    <mergeCell ref="H2:I2"/>
    <mergeCell ref="H3:I3"/>
    <mergeCell ref="H4:I4"/>
    <mergeCell ref="S2:V2"/>
    <mergeCell ref="S3:V3"/>
    <mergeCell ref="I82:O82"/>
    <mergeCell ref="B65:F65"/>
    <mergeCell ref="B9:C9"/>
    <mergeCell ref="N8:R8"/>
    <mergeCell ref="B10:F10"/>
    <mergeCell ref="B14:F14"/>
    <mergeCell ref="B34:F34"/>
    <mergeCell ref="B78:F78"/>
  </mergeCells>
  <conditionalFormatting sqref="H15:H33 H66:H77 R15:R33 R66:R77 H35:H64 R35:R64">
    <cfRule type="cellIs" dxfId="7" priority="10" operator="greaterThanOrEqual">
      <formula>1</formula>
    </cfRule>
  </conditionalFormatting>
  <conditionalFormatting sqref="H11:H13">
    <cfRule type="cellIs" dxfId="6" priority="7" operator="greaterThanOrEqual">
      <formula>1</formula>
    </cfRule>
  </conditionalFormatting>
  <conditionalFormatting sqref="R11">
    <cfRule type="cellIs" dxfId="5" priority="6" operator="greaterThanOrEqual">
      <formula>1</formula>
    </cfRule>
  </conditionalFormatting>
  <conditionalFormatting sqref="R12">
    <cfRule type="cellIs" dxfId="4" priority="5" operator="greaterThanOrEqual">
      <formula>1</formula>
    </cfRule>
  </conditionalFormatting>
  <conditionalFormatting sqref="R13">
    <cfRule type="cellIs" dxfId="3" priority="4" operator="greaterThanOrEqual">
      <formula>1</formula>
    </cfRule>
  </conditionalFormatting>
  <conditionalFormatting sqref="H80">
    <cfRule type="cellIs" dxfId="2" priority="1" operator="greaterThanOrEqual">
      <formula>1</formula>
    </cfRule>
  </conditionalFormatting>
  <conditionalFormatting sqref="R79:R80">
    <cfRule type="cellIs" dxfId="1" priority="3" operator="greaterThanOrEqual">
      <formula>1</formula>
    </cfRule>
  </conditionalFormatting>
  <conditionalFormatting sqref="H79">
    <cfRule type="cellIs" dxfId="0" priority="2" operator="greaterThanOrEqual">
      <formula>1</formula>
    </cfRule>
  </conditionalFormatting>
  <hyperlinks>
    <hyperlink ref="C7" r:id="rId1"/>
  </hyperlinks>
  <pageMargins left="0.25" right="0.25" top="0.75" bottom="0.75" header="0.51180555555555551" footer="0.51180555555555551"/>
  <pageSetup paperSize="9" scale="4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139-147СПб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X751M</dc:creator>
  <cp:lastModifiedBy>пользователь Microsoft Office</cp:lastModifiedBy>
  <cp:lastPrinted>2017-05-24T12:12:08Z</cp:lastPrinted>
  <dcterms:created xsi:type="dcterms:W3CDTF">2017-03-09T08:41:30Z</dcterms:created>
  <dcterms:modified xsi:type="dcterms:W3CDTF">2018-02-07T21:24:39Z</dcterms:modified>
</cp:coreProperties>
</file>