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Общие пакеты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<sst xmlns="http://schemas.openxmlformats.org/spreadsheetml/2006/main" count="62" uniqueCount="54">
  <si>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Наименование</t>
  </si>
  <si>
    <t>цена</t>
  </si>
  <si>
    <t>Аренда помещения</t>
  </si>
  <si>
    <t>пн. вт. ср</t>
  </si>
  <si>
    <t>чт. сб. вс.</t>
  </si>
  <si>
    <t xml:space="preserve">Игротека (аренда игр + 2 человека и помогают всем 10-15 чел. играть) </t>
  </si>
  <si>
    <t>10 чел.</t>
  </si>
  <si>
    <t>Велком Дринк коктейли (для взролых)</t>
  </si>
  <si>
    <t>1чел.</t>
  </si>
  <si>
    <t>1бут.</t>
  </si>
  <si>
    <t>Аниматор оригинальная программа</t>
  </si>
  <si>
    <t xml:space="preserve">Шарики с гелием </t>
  </si>
  <si>
    <t>Напитки для детей</t>
  </si>
  <si>
    <t>1шт.</t>
  </si>
  <si>
    <t>Квест (разработка, проведение, аниматор)</t>
  </si>
  <si>
    <t>Пробковый сбор за 1 бут/не более 1500р.)</t>
  </si>
  <si>
    <t>Торт авторской работы с СП</t>
  </si>
  <si>
    <t>1кг.</t>
  </si>
  <si>
    <t>2 ч.</t>
  </si>
  <si>
    <t>1 ч.</t>
  </si>
  <si>
    <t>Аниматор стандартная программа</t>
  </si>
  <si>
    <t>Итого</t>
  </si>
  <si>
    <t>Пакет 1 "эконом"</t>
  </si>
  <si>
    <t>Пакет 3 "все включено"</t>
  </si>
  <si>
    <t>Мастер-класс творческий для детей (открытка, гирлянда, поделка)</t>
  </si>
  <si>
    <t xml:space="preserve">10 чел. </t>
  </si>
  <si>
    <t>Пакет 2.1 "расширенный"</t>
  </si>
  <si>
    <t>Пакет 2.2 "расширенный"</t>
  </si>
  <si>
    <t>1,5часа</t>
  </si>
  <si>
    <t>1час</t>
  </si>
  <si>
    <t>от 200</t>
  </si>
  <si>
    <t>кол-во</t>
  </si>
  <si>
    <t>Координирование</t>
  </si>
  <si>
    <t>Предварительная сумма</t>
  </si>
  <si>
    <t>Сладости (зефир/пастила/конфеты/печенье/вафли) по СП ценам</t>
  </si>
  <si>
    <t>День рождение "расширенный" на 10 детей, 10 взрослых, 2 часа</t>
  </si>
  <si>
    <t>Пицца Гавайская</t>
  </si>
  <si>
    <t>Пицца (40см) мясная</t>
  </si>
  <si>
    <t>100-300</t>
  </si>
  <si>
    <t>Пицца Грибная</t>
  </si>
  <si>
    <t>Пицца 4 сыра</t>
  </si>
  <si>
    <t>Мультикультурная пицца</t>
  </si>
  <si>
    <t>Фирменные макароны с соусом</t>
  </si>
  <si>
    <t>Кофе свежесваренный</t>
  </si>
  <si>
    <t>Коклейли взрослые</t>
  </si>
  <si>
    <t>Любые  горячие блюда (свежеприготовленные,  по предварительному заказу) для ДЕТЕЙ и ВЗРОСЛЫХ</t>
  </si>
  <si>
    <t>Мастер-класс по изготовлению пиццы для ДЕТЕЙ и ВЗРОСЛЫХ (включая ингридиенты)</t>
  </si>
  <si>
    <t>по согласованию</t>
  </si>
  <si>
    <t>Ваш заказ</t>
  </si>
  <si>
    <t>1 чел.</t>
  </si>
  <si>
    <t>Оформление помещения (различные растяжки, витрины, скатерти, салфетки в единой тематике и прочее)</t>
  </si>
  <si>
    <t>Квест (стандартная программа, проведение - без аниматора, ведущий)</t>
  </si>
  <si>
    <t>Квест (разработка индивидуальной программы, проведение без аниматора - ведущий)</t>
  </si>
  <si>
    <t>Чизкейк (торт порционный 12 кусков, несколько видов)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</si>
</sst>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/>
    </xf>
    <xf numFmtId="9" fontId="0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7" borderId="22" xfId="42" applyFont="1" applyFill="1" applyBorder="1" applyAlignment="1" applyProtection="1">
      <alignment wrapText="1"/>
      <protection/>
    </xf>
    <xf numFmtId="0" fontId="0" fillId="7" borderId="19" xfId="0" applyFont="1" applyFill="1" applyBorder="1" applyAlignment="1">
      <alignment horizontal="left"/>
    </xf>
    <xf numFmtId="0" fontId="0" fillId="7" borderId="20" xfId="0" applyFont="1" applyFill="1" applyBorder="1" applyAlignment="1">
      <alignment/>
    </xf>
    <xf numFmtId="0" fontId="0" fillId="7" borderId="19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0" fillId="7" borderId="19" xfId="0" applyFont="1" applyFill="1" applyBorder="1" applyAlignment="1">
      <alignment/>
    </xf>
    <xf numFmtId="0" fontId="0" fillId="7" borderId="22" xfId="0" applyFont="1" applyFill="1" applyBorder="1" applyAlignment="1">
      <alignment wrapText="1"/>
    </xf>
    <xf numFmtId="0" fontId="0" fillId="4" borderId="22" xfId="0" applyFont="1" applyFill="1" applyBorder="1" applyAlignment="1">
      <alignment wrapText="1"/>
    </xf>
    <xf numFmtId="0" fontId="0" fillId="4" borderId="19" xfId="0" applyFont="1" applyFill="1" applyBorder="1" applyAlignment="1">
      <alignment horizontal="left"/>
    </xf>
    <xf numFmtId="0" fontId="0" fillId="4" borderId="20" xfId="0" applyFont="1" applyFill="1" applyBorder="1" applyAlignment="1">
      <alignment/>
    </xf>
    <xf numFmtId="0" fontId="0" fillId="4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19" xfId="0" applyFont="1" applyFill="1" applyBorder="1" applyAlignment="1">
      <alignment/>
    </xf>
    <xf numFmtId="0" fontId="0" fillId="4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21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44.28125" style="33" customWidth="1"/>
    <col min="2" max="2" width="10.421875" style="31" customWidth="1"/>
    <col min="3" max="3" width="9.140625" style="29" customWidth="1"/>
    <col min="4" max="11" width="8.7109375" style="30" customWidth="1"/>
    <col min="12" max="13" width="9.140625" style="29" customWidth="1"/>
    <col min="14" max="16384" width="9.140625" style="21" customWidth="1"/>
  </cols>
  <sheetData>
    <row r="1" spans="1:13" s="20" customFormat="1" ht="36" customHeight="1">
      <c r="A1" s="4" t="s">
        <v>0</v>
      </c>
      <c r="B1" s="3" t="s">
        <v>31</v>
      </c>
      <c r="C1" s="5" t="s">
        <v>1</v>
      </c>
      <c r="D1" s="7" t="s">
        <v>22</v>
      </c>
      <c r="E1" s="8"/>
      <c r="F1" s="9" t="s">
        <v>26</v>
      </c>
      <c r="G1" s="10"/>
      <c r="H1" s="9" t="s">
        <v>27</v>
      </c>
      <c r="I1" s="11"/>
      <c r="J1" s="9" t="s">
        <v>23</v>
      </c>
      <c r="K1" s="10"/>
      <c r="L1" s="12" t="s">
        <v>48</v>
      </c>
      <c r="M1" s="13"/>
    </row>
    <row r="2" spans="1:13" ht="14.25">
      <c r="A2" s="34" t="s">
        <v>2</v>
      </c>
      <c r="B2" s="35" t="s">
        <v>3</v>
      </c>
      <c r="C2" s="36">
        <v>500</v>
      </c>
      <c r="D2" s="37">
        <v>2</v>
      </c>
      <c r="E2" s="38">
        <f aca="true" t="shared" si="0" ref="E2:E7">PRODUCT(C2*D2)</f>
        <v>1000</v>
      </c>
      <c r="F2" s="37"/>
      <c r="G2" s="39">
        <f aca="true" t="shared" si="1" ref="G2:G7">PRODUCT(F2*C2)</f>
        <v>0</v>
      </c>
      <c r="H2" s="37"/>
      <c r="I2" s="38">
        <f aca="true" t="shared" si="2" ref="I2:I7">PRODUCT(H2*C2)</f>
        <v>0</v>
      </c>
      <c r="J2" s="37"/>
      <c r="K2" s="39">
        <f>PRODUCT(C2*J2)</f>
        <v>0</v>
      </c>
      <c r="L2" s="40"/>
      <c r="M2" s="36">
        <f>PRODUCT(C2*L2)</f>
        <v>0</v>
      </c>
    </row>
    <row r="3" spans="1:13" ht="14.25">
      <c r="A3" s="34" t="s">
        <v>2</v>
      </c>
      <c r="B3" s="35" t="s">
        <v>4</v>
      </c>
      <c r="C3" s="36">
        <v>650</v>
      </c>
      <c r="D3" s="37"/>
      <c r="E3" s="38">
        <f t="shared" si="0"/>
        <v>0</v>
      </c>
      <c r="F3" s="37">
        <v>2</v>
      </c>
      <c r="G3" s="39">
        <f t="shared" si="1"/>
        <v>1300</v>
      </c>
      <c r="H3" s="37">
        <v>2</v>
      </c>
      <c r="I3" s="38">
        <f t="shared" si="2"/>
        <v>1300</v>
      </c>
      <c r="J3" s="37">
        <v>2</v>
      </c>
      <c r="K3" s="39">
        <f>PRODUCT(C3*J3)</f>
        <v>1300</v>
      </c>
      <c r="L3" s="40"/>
      <c r="M3" s="36">
        <f aca="true" t="shared" si="3" ref="M3:M28">PRODUCT(C3*L3)</f>
        <v>0</v>
      </c>
    </row>
    <row r="4" spans="1:13" ht="25.5">
      <c r="A4" s="41" t="s">
        <v>5</v>
      </c>
      <c r="B4" s="35" t="s">
        <v>19</v>
      </c>
      <c r="C4" s="36">
        <v>1200</v>
      </c>
      <c r="D4" s="37">
        <v>1</v>
      </c>
      <c r="E4" s="38">
        <f t="shared" si="0"/>
        <v>1200</v>
      </c>
      <c r="F4" s="37">
        <v>1</v>
      </c>
      <c r="G4" s="39">
        <f t="shared" si="1"/>
        <v>1200</v>
      </c>
      <c r="H4" s="37"/>
      <c r="I4" s="38">
        <f t="shared" si="2"/>
        <v>0</v>
      </c>
      <c r="J4" s="37">
        <v>1</v>
      </c>
      <c r="K4" s="39">
        <f>PRODUCT(C4*J4)</f>
        <v>1200</v>
      </c>
      <c r="L4" s="40"/>
      <c r="M4" s="36">
        <f t="shared" si="3"/>
        <v>0</v>
      </c>
    </row>
    <row r="5" spans="1:13" ht="25.5">
      <c r="A5" s="41" t="s">
        <v>5</v>
      </c>
      <c r="B5" s="35" t="s">
        <v>18</v>
      </c>
      <c r="C5" s="36">
        <v>2000</v>
      </c>
      <c r="D5" s="37"/>
      <c r="E5" s="38">
        <f t="shared" si="0"/>
        <v>0</v>
      </c>
      <c r="F5" s="37"/>
      <c r="G5" s="39">
        <f t="shared" si="1"/>
        <v>0</v>
      </c>
      <c r="H5" s="37"/>
      <c r="I5" s="38">
        <f t="shared" si="2"/>
        <v>0</v>
      </c>
      <c r="J5" s="37"/>
      <c r="K5" s="39">
        <f>PRODUCT(C5*J5)</f>
        <v>0</v>
      </c>
      <c r="L5" s="40"/>
      <c r="M5" s="36">
        <f t="shared" si="3"/>
        <v>0</v>
      </c>
    </row>
    <row r="6" spans="1:13" ht="25.5">
      <c r="A6" s="41" t="s">
        <v>24</v>
      </c>
      <c r="B6" s="35" t="s">
        <v>25</v>
      </c>
      <c r="C6" s="36">
        <v>1500</v>
      </c>
      <c r="D6" s="37"/>
      <c r="E6" s="38">
        <f t="shared" si="0"/>
        <v>0</v>
      </c>
      <c r="F6" s="37">
        <v>1</v>
      </c>
      <c r="G6" s="39">
        <f t="shared" si="1"/>
        <v>1500</v>
      </c>
      <c r="H6" s="37"/>
      <c r="I6" s="38">
        <f t="shared" si="2"/>
        <v>0</v>
      </c>
      <c r="J6" s="37"/>
      <c r="K6" s="39">
        <f>PRODUCT(C6*J6)</f>
        <v>0</v>
      </c>
      <c r="L6" s="40"/>
      <c r="M6" s="36">
        <f t="shared" si="3"/>
        <v>0</v>
      </c>
    </row>
    <row r="7" spans="1:13" ht="25.5">
      <c r="A7" s="41" t="s">
        <v>46</v>
      </c>
      <c r="B7" s="35" t="s">
        <v>6</v>
      </c>
      <c r="C7" s="36">
        <v>4000</v>
      </c>
      <c r="D7" s="37"/>
      <c r="E7" s="38">
        <f t="shared" si="0"/>
        <v>0</v>
      </c>
      <c r="F7" s="37"/>
      <c r="G7" s="39">
        <f t="shared" si="1"/>
        <v>0</v>
      </c>
      <c r="H7" s="37"/>
      <c r="I7" s="38">
        <f t="shared" si="2"/>
        <v>0</v>
      </c>
      <c r="J7" s="37">
        <v>1</v>
      </c>
      <c r="K7" s="39">
        <f>PRODUCT(C7*J7)</f>
        <v>4000</v>
      </c>
      <c r="L7" s="40"/>
      <c r="M7" s="36">
        <f t="shared" si="3"/>
        <v>0</v>
      </c>
    </row>
    <row r="8" spans="1:13" ht="38.25">
      <c r="A8" s="41" t="s">
        <v>50</v>
      </c>
      <c r="B8" s="35"/>
      <c r="C8" s="36" t="s">
        <v>30</v>
      </c>
      <c r="D8" s="37">
        <v>1</v>
      </c>
      <c r="E8" s="38">
        <v>200</v>
      </c>
      <c r="F8" s="37">
        <v>1</v>
      </c>
      <c r="G8" s="39">
        <v>400</v>
      </c>
      <c r="H8" s="37">
        <v>1</v>
      </c>
      <c r="I8" s="38">
        <v>400</v>
      </c>
      <c r="J8" s="37">
        <v>1</v>
      </c>
      <c r="K8" s="39">
        <v>800</v>
      </c>
      <c r="L8" s="40"/>
      <c r="M8" s="36"/>
    </row>
    <row r="9" spans="1:13" ht="14.25">
      <c r="A9" s="41" t="s">
        <v>11</v>
      </c>
      <c r="B9" s="35" t="s">
        <v>13</v>
      </c>
      <c r="C9" s="36">
        <v>40</v>
      </c>
      <c r="D9" s="37">
        <v>15</v>
      </c>
      <c r="E9" s="38">
        <f aca="true" t="shared" si="4" ref="E9:E20">PRODUCT(C9*D9)</f>
        <v>600</v>
      </c>
      <c r="F9" s="37">
        <v>20</v>
      </c>
      <c r="G9" s="39">
        <f aca="true" t="shared" si="5" ref="G9:G17">PRODUCT(F9*C9)</f>
        <v>800</v>
      </c>
      <c r="H9" s="37"/>
      <c r="I9" s="38">
        <f aca="true" t="shared" si="6" ref="I9:I20">PRODUCT(H9*C9)</f>
        <v>0</v>
      </c>
      <c r="J9" s="37">
        <v>25</v>
      </c>
      <c r="K9" s="39">
        <f aca="true" t="shared" si="7" ref="K9:K20">PRODUCT(C9*J9)</f>
        <v>1000</v>
      </c>
      <c r="L9" s="40"/>
      <c r="M9" s="36">
        <f t="shared" si="3"/>
        <v>0</v>
      </c>
    </row>
    <row r="10" spans="1:13" ht="25.5">
      <c r="A10" s="41" t="s">
        <v>51</v>
      </c>
      <c r="B10" s="35" t="s">
        <v>29</v>
      </c>
      <c r="C10" s="36">
        <v>1500</v>
      </c>
      <c r="D10" s="37"/>
      <c r="E10" s="38">
        <f>PRODUCT(C10*D10)</f>
        <v>0</v>
      </c>
      <c r="F10" s="37">
        <v>0</v>
      </c>
      <c r="G10" s="39">
        <f>PRODUCT(F10*C10)</f>
        <v>0</v>
      </c>
      <c r="H10" s="37"/>
      <c r="I10" s="38">
        <f>PRODUCT(H10*C10)</f>
        <v>0</v>
      </c>
      <c r="J10" s="37"/>
      <c r="K10" s="39">
        <f>PRODUCT(C10*J10)</f>
        <v>0</v>
      </c>
      <c r="L10" s="40"/>
      <c r="M10" s="36">
        <f>PRODUCT(C10*L10)</f>
        <v>0</v>
      </c>
    </row>
    <row r="11" spans="1:13" ht="25.5">
      <c r="A11" s="41" t="s">
        <v>52</v>
      </c>
      <c r="B11" s="35" t="s">
        <v>29</v>
      </c>
      <c r="C11" s="36">
        <v>2500</v>
      </c>
      <c r="D11" s="37"/>
      <c r="E11" s="38">
        <f t="shared" si="4"/>
        <v>0</v>
      </c>
      <c r="F11" s="37"/>
      <c r="G11" s="39">
        <f t="shared" si="5"/>
        <v>0</v>
      </c>
      <c r="H11" s="37"/>
      <c r="I11" s="38">
        <f t="shared" si="6"/>
        <v>0</v>
      </c>
      <c r="J11" s="37"/>
      <c r="K11" s="39">
        <f t="shared" si="7"/>
        <v>0</v>
      </c>
      <c r="L11" s="40"/>
      <c r="M11" s="36">
        <f t="shared" si="3"/>
        <v>0</v>
      </c>
    </row>
    <row r="12" spans="1:13" ht="14.25">
      <c r="A12" s="41" t="s">
        <v>14</v>
      </c>
      <c r="B12" s="35" t="s">
        <v>28</v>
      </c>
      <c r="C12" s="36">
        <v>3500</v>
      </c>
      <c r="D12" s="37"/>
      <c r="E12" s="38">
        <f t="shared" si="4"/>
        <v>0</v>
      </c>
      <c r="F12" s="37"/>
      <c r="G12" s="39">
        <f t="shared" si="5"/>
        <v>0</v>
      </c>
      <c r="H12" s="37">
        <v>1</v>
      </c>
      <c r="I12" s="38">
        <f t="shared" si="6"/>
        <v>3500</v>
      </c>
      <c r="J12" s="37"/>
      <c r="K12" s="39">
        <f t="shared" si="7"/>
        <v>0</v>
      </c>
      <c r="L12" s="40"/>
      <c r="M12" s="36">
        <f t="shared" si="3"/>
        <v>0</v>
      </c>
    </row>
    <row r="13" spans="1:13" ht="14.25">
      <c r="A13" s="41" t="s">
        <v>20</v>
      </c>
      <c r="B13" s="35" t="s">
        <v>29</v>
      </c>
      <c r="C13" s="36">
        <v>1500</v>
      </c>
      <c r="D13" s="37">
        <v>1</v>
      </c>
      <c r="E13" s="38">
        <f t="shared" si="4"/>
        <v>1500</v>
      </c>
      <c r="F13" s="37"/>
      <c r="G13" s="39">
        <f t="shared" si="5"/>
        <v>0</v>
      </c>
      <c r="H13" s="37"/>
      <c r="I13" s="38">
        <f t="shared" si="6"/>
        <v>0</v>
      </c>
      <c r="J13" s="37"/>
      <c r="K13" s="39">
        <f t="shared" si="7"/>
        <v>0</v>
      </c>
      <c r="L13" s="40"/>
      <c r="M13" s="36">
        <f t="shared" si="3"/>
        <v>0</v>
      </c>
    </row>
    <row r="14" spans="1:13" ht="14.25">
      <c r="A14" s="41" t="s">
        <v>10</v>
      </c>
      <c r="B14" s="35" t="s">
        <v>28</v>
      </c>
      <c r="C14" s="36">
        <v>2500</v>
      </c>
      <c r="D14" s="37"/>
      <c r="E14" s="38">
        <f t="shared" si="4"/>
        <v>0</v>
      </c>
      <c r="F14" s="37"/>
      <c r="G14" s="39">
        <f t="shared" si="5"/>
        <v>0</v>
      </c>
      <c r="H14" s="37"/>
      <c r="I14" s="38">
        <f t="shared" si="6"/>
        <v>0</v>
      </c>
      <c r="J14" s="37">
        <v>1</v>
      </c>
      <c r="K14" s="39">
        <f t="shared" si="7"/>
        <v>2500</v>
      </c>
      <c r="L14" s="40"/>
      <c r="M14" s="36">
        <f t="shared" si="3"/>
        <v>0</v>
      </c>
    </row>
    <row r="15" spans="1:13" ht="38.25">
      <c r="A15" s="42" t="s">
        <v>34</v>
      </c>
      <c r="B15" s="43" t="s">
        <v>6</v>
      </c>
      <c r="C15" s="44">
        <v>400</v>
      </c>
      <c r="D15" s="45">
        <v>1</v>
      </c>
      <c r="E15" s="46">
        <f t="shared" si="4"/>
        <v>400</v>
      </c>
      <c r="F15" s="45">
        <v>1</v>
      </c>
      <c r="G15" s="47">
        <f t="shared" si="5"/>
        <v>400</v>
      </c>
      <c r="H15" s="45">
        <v>1</v>
      </c>
      <c r="I15" s="46">
        <f t="shared" si="6"/>
        <v>400</v>
      </c>
      <c r="J15" s="45">
        <v>1</v>
      </c>
      <c r="K15" s="47">
        <f t="shared" si="7"/>
        <v>400</v>
      </c>
      <c r="L15" s="48"/>
      <c r="M15" s="44">
        <f t="shared" si="3"/>
        <v>0</v>
      </c>
    </row>
    <row r="16" spans="1:13" ht="25.5">
      <c r="A16" s="42" t="s">
        <v>53</v>
      </c>
      <c r="B16" s="43"/>
      <c r="C16" s="44">
        <v>500</v>
      </c>
      <c r="D16" s="45">
        <v>0</v>
      </c>
      <c r="E16" s="46">
        <f t="shared" si="4"/>
        <v>0</v>
      </c>
      <c r="F16" s="45">
        <v>1</v>
      </c>
      <c r="G16" s="47">
        <f t="shared" si="5"/>
        <v>500</v>
      </c>
      <c r="H16" s="45">
        <v>1</v>
      </c>
      <c r="I16" s="46">
        <f t="shared" si="6"/>
        <v>500</v>
      </c>
      <c r="J16" s="45"/>
      <c r="K16" s="47">
        <f t="shared" si="7"/>
        <v>0</v>
      </c>
      <c r="L16" s="48"/>
      <c r="M16" s="44">
        <f t="shared" si="3"/>
        <v>0</v>
      </c>
    </row>
    <row r="17" spans="1:13" ht="14.25">
      <c r="A17" s="42" t="s">
        <v>16</v>
      </c>
      <c r="B17" s="43" t="s">
        <v>17</v>
      </c>
      <c r="C17" s="44">
        <v>1500</v>
      </c>
      <c r="D17" s="45"/>
      <c r="E17" s="46">
        <f t="shared" si="4"/>
        <v>0</v>
      </c>
      <c r="F17" s="45"/>
      <c r="G17" s="47">
        <f t="shared" si="5"/>
        <v>0</v>
      </c>
      <c r="H17" s="45"/>
      <c r="I17" s="46">
        <f t="shared" si="6"/>
        <v>0</v>
      </c>
      <c r="J17" s="45">
        <v>2</v>
      </c>
      <c r="K17" s="47">
        <f t="shared" si="7"/>
        <v>3000</v>
      </c>
      <c r="L17" s="48"/>
      <c r="M17" s="44">
        <f t="shared" si="3"/>
        <v>0</v>
      </c>
    </row>
    <row r="18" spans="1:13" ht="14.25">
      <c r="A18" s="42" t="s">
        <v>12</v>
      </c>
      <c r="B18" s="43" t="s">
        <v>49</v>
      </c>
      <c r="C18" s="44">
        <v>100</v>
      </c>
      <c r="D18" s="45"/>
      <c r="E18" s="46">
        <f t="shared" si="4"/>
        <v>0</v>
      </c>
      <c r="F18" s="45">
        <v>10</v>
      </c>
      <c r="G18" s="47">
        <v>1000</v>
      </c>
      <c r="H18" s="45">
        <v>10</v>
      </c>
      <c r="I18" s="46">
        <f t="shared" si="6"/>
        <v>1000</v>
      </c>
      <c r="J18" s="45">
        <v>10</v>
      </c>
      <c r="K18" s="47">
        <f t="shared" si="7"/>
        <v>1000</v>
      </c>
      <c r="L18" s="48"/>
      <c r="M18" s="44">
        <f t="shared" si="3"/>
        <v>0</v>
      </c>
    </row>
    <row r="19" spans="1:13" ht="14.25">
      <c r="A19" s="42" t="s">
        <v>7</v>
      </c>
      <c r="B19" s="43" t="s">
        <v>8</v>
      </c>
      <c r="C19" s="44">
        <v>200</v>
      </c>
      <c r="D19" s="45"/>
      <c r="E19" s="46">
        <f t="shared" si="4"/>
        <v>0</v>
      </c>
      <c r="F19" s="45"/>
      <c r="G19" s="47">
        <f>PRODUCT(F19*C19)</f>
        <v>0</v>
      </c>
      <c r="H19" s="45"/>
      <c r="I19" s="46">
        <f t="shared" si="6"/>
        <v>0</v>
      </c>
      <c r="J19" s="45">
        <v>10</v>
      </c>
      <c r="K19" s="47">
        <f t="shared" si="7"/>
        <v>2000</v>
      </c>
      <c r="L19" s="48"/>
      <c r="M19" s="44">
        <v>0</v>
      </c>
    </row>
    <row r="20" spans="1:13" ht="14.25">
      <c r="A20" s="42" t="s">
        <v>15</v>
      </c>
      <c r="B20" s="43" t="s">
        <v>9</v>
      </c>
      <c r="C20" s="44">
        <v>300</v>
      </c>
      <c r="D20" s="45"/>
      <c r="E20" s="46">
        <f t="shared" si="4"/>
        <v>0</v>
      </c>
      <c r="F20" s="45"/>
      <c r="G20" s="47">
        <f>PRODUCT(F20*C20)</f>
        <v>0</v>
      </c>
      <c r="H20" s="45"/>
      <c r="I20" s="46">
        <f t="shared" si="6"/>
        <v>0</v>
      </c>
      <c r="J20" s="45"/>
      <c r="K20" s="47">
        <f t="shared" si="7"/>
        <v>0</v>
      </c>
      <c r="L20" s="48"/>
      <c r="M20" s="44">
        <f t="shared" si="3"/>
        <v>0</v>
      </c>
    </row>
    <row r="21" spans="1:13" ht="38.25">
      <c r="A21" s="42" t="s">
        <v>45</v>
      </c>
      <c r="B21" s="49" t="s">
        <v>47</v>
      </c>
      <c r="C21" s="50"/>
      <c r="D21" s="45"/>
      <c r="E21" s="46">
        <v>0</v>
      </c>
      <c r="F21" s="45"/>
      <c r="G21" s="47">
        <v>0</v>
      </c>
      <c r="H21" s="45"/>
      <c r="I21" s="46">
        <v>0</v>
      </c>
      <c r="J21" s="45">
        <v>0</v>
      </c>
      <c r="K21" s="47">
        <v>0</v>
      </c>
      <c r="L21" s="48"/>
      <c r="M21" s="44">
        <f t="shared" si="3"/>
        <v>0</v>
      </c>
    </row>
    <row r="22" spans="1:13" ht="14.25">
      <c r="A22" s="51" t="s">
        <v>37</v>
      </c>
      <c r="B22" s="43"/>
      <c r="C22" s="44">
        <v>300</v>
      </c>
      <c r="D22" s="45"/>
      <c r="E22" s="46">
        <v>0</v>
      </c>
      <c r="F22" s="45"/>
      <c r="G22" s="47">
        <v>0</v>
      </c>
      <c r="H22" s="45"/>
      <c r="I22" s="46">
        <v>0</v>
      </c>
      <c r="J22" s="45"/>
      <c r="K22" s="47">
        <v>0</v>
      </c>
      <c r="L22" s="48"/>
      <c r="M22" s="44">
        <f t="shared" si="3"/>
        <v>0</v>
      </c>
    </row>
    <row r="23" spans="1:13" ht="14.25">
      <c r="A23" s="51" t="s">
        <v>36</v>
      </c>
      <c r="B23" s="43"/>
      <c r="C23" s="44">
        <v>450</v>
      </c>
      <c r="D23" s="45"/>
      <c r="E23" s="46">
        <v>0</v>
      </c>
      <c r="F23" s="45"/>
      <c r="G23" s="47">
        <v>0</v>
      </c>
      <c r="H23" s="45"/>
      <c r="I23" s="46">
        <v>0</v>
      </c>
      <c r="J23" s="45"/>
      <c r="K23" s="47">
        <v>0</v>
      </c>
      <c r="L23" s="48"/>
      <c r="M23" s="44">
        <f t="shared" si="3"/>
        <v>0</v>
      </c>
    </row>
    <row r="24" spans="1:13" ht="14.25">
      <c r="A24" s="51" t="s">
        <v>39</v>
      </c>
      <c r="B24" s="43"/>
      <c r="C24" s="44">
        <v>450</v>
      </c>
      <c r="D24" s="45"/>
      <c r="E24" s="46">
        <v>0</v>
      </c>
      <c r="F24" s="45"/>
      <c r="G24" s="47">
        <v>0</v>
      </c>
      <c r="H24" s="45"/>
      <c r="I24" s="46">
        <v>0</v>
      </c>
      <c r="J24" s="45"/>
      <c r="K24" s="47">
        <v>0</v>
      </c>
      <c r="L24" s="48"/>
      <c r="M24" s="44">
        <f t="shared" si="3"/>
        <v>0</v>
      </c>
    </row>
    <row r="25" spans="1:13" ht="14.25">
      <c r="A25" s="51" t="s">
        <v>40</v>
      </c>
      <c r="B25" s="43"/>
      <c r="C25" s="44">
        <v>600</v>
      </c>
      <c r="D25" s="45"/>
      <c r="E25" s="46">
        <v>0</v>
      </c>
      <c r="F25" s="45"/>
      <c r="G25" s="47">
        <v>0</v>
      </c>
      <c r="H25" s="45"/>
      <c r="I25" s="46">
        <v>0</v>
      </c>
      <c r="J25" s="45"/>
      <c r="K25" s="47">
        <v>0</v>
      </c>
      <c r="L25" s="48"/>
      <c r="M25" s="44">
        <f t="shared" si="3"/>
        <v>0</v>
      </c>
    </row>
    <row r="26" spans="1:13" ht="14.25">
      <c r="A26" s="51" t="s">
        <v>41</v>
      </c>
      <c r="B26" s="43"/>
      <c r="C26" s="44">
        <v>500</v>
      </c>
      <c r="D26" s="45"/>
      <c r="E26" s="46">
        <v>0</v>
      </c>
      <c r="F26" s="45"/>
      <c r="G26" s="47">
        <v>0</v>
      </c>
      <c r="H26" s="45"/>
      <c r="I26" s="46">
        <v>0</v>
      </c>
      <c r="J26" s="45"/>
      <c r="K26" s="47">
        <v>0</v>
      </c>
      <c r="L26" s="48"/>
      <c r="M26" s="44">
        <f t="shared" si="3"/>
        <v>0</v>
      </c>
    </row>
    <row r="27" spans="1:13" ht="14.25">
      <c r="A27" s="51" t="s">
        <v>42</v>
      </c>
      <c r="B27" s="43"/>
      <c r="C27" s="44">
        <v>150</v>
      </c>
      <c r="D27" s="45"/>
      <c r="E27" s="46">
        <v>0</v>
      </c>
      <c r="F27" s="45"/>
      <c r="G27" s="47">
        <v>0</v>
      </c>
      <c r="H27" s="45"/>
      <c r="I27" s="46">
        <v>0</v>
      </c>
      <c r="J27" s="45"/>
      <c r="K27" s="47">
        <v>0</v>
      </c>
      <c r="L27" s="48"/>
      <c r="M27" s="44">
        <f t="shared" si="3"/>
        <v>0</v>
      </c>
    </row>
    <row r="28" spans="1:13" ht="14.25">
      <c r="A28" s="42" t="s">
        <v>43</v>
      </c>
      <c r="B28" s="43"/>
      <c r="C28" s="44">
        <v>100</v>
      </c>
      <c r="D28" s="45"/>
      <c r="E28" s="46">
        <v>0</v>
      </c>
      <c r="F28" s="45"/>
      <c r="G28" s="47">
        <v>0</v>
      </c>
      <c r="H28" s="45"/>
      <c r="I28" s="46">
        <v>0</v>
      </c>
      <c r="J28" s="45"/>
      <c r="K28" s="47">
        <v>0</v>
      </c>
      <c r="L28" s="48"/>
      <c r="M28" s="44">
        <f t="shared" si="3"/>
        <v>0</v>
      </c>
    </row>
    <row r="29" spans="1:13" ht="14.25">
      <c r="A29" s="42" t="s">
        <v>44</v>
      </c>
      <c r="B29" s="43"/>
      <c r="C29" s="44" t="s">
        <v>38</v>
      </c>
      <c r="D29" s="45"/>
      <c r="E29" s="46">
        <v>0</v>
      </c>
      <c r="F29" s="45"/>
      <c r="G29" s="47">
        <v>0</v>
      </c>
      <c r="H29" s="45"/>
      <c r="I29" s="46">
        <v>0</v>
      </c>
      <c r="J29" s="45"/>
      <c r="K29" s="47">
        <v>0</v>
      </c>
      <c r="L29" s="48"/>
      <c r="M29" s="44"/>
    </row>
    <row r="30" spans="1:13" ht="14.25">
      <c r="A30" s="32"/>
      <c r="B30" s="22"/>
      <c r="C30" s="23"/>
      <c r="D30" s="24"/>
      <c r="E30" s="25"/>
      <c r="F30" s="24"/>
      <c r="G30" s="26"/>
      <c r="H30" s="24"/>
      <c r="I30" s="25"/>
      <c r="J30" s="24"/>
      <c r="K30" s="26"/>
      <c r="L30" s="27"/>
      <c r="M30" s="23"/>
    </row>
    <row r="31" spans="1:13" ht="14.25">
      <c r="A31" s="32" t="s">
        <v>33</v>
      </c>
      <c r="B31" s="22"/>
      <c r="C31" s="23"/>
      <c r="D31" s="24"/>
      <c r="E31" s="25">
        <f>SUM(E2:E30)</f>
        <v>4900</v>
      </c>
      <c r="F31" s="24"/>
      <c r="G31" s="26">
        <f>SUM(G2:G30)</f>
        <v>7100</v>
      </c>
      <c r="H31" s="24"/>
      <c r="I31" s="25">
        <f>SUM(I2:I30)</f>
        <v>7100</v>
      </c>
      <c r="J31" s="24"/>
      <c r="K31" s="26">
        <f>SUM(K2:K30)</f>
        <v>17200</v>
      </c>
      <c r="L31" s="27"/>
      <c r="M31" s="23">
        <f>SUM(M2:M29)</f>
        <v>0</v>
      </c>
    </row>
    <row r="32" spans="1:13" ht="14.25">
      <c r="A32" s="32" t="s">
        <v>32</v>
      </c>
      <c r="B32" s="22"/>
      <c r="C32" s="28">
        <v>0.1</v>
      </c>
      <c r="D32" s="24"/>
      <c r="E32" s="25">
        <f>PRODUCT(0.1*E31)</f>
        <v>490</v>
      </c>
      <c r="F32" s="24"/>
      <c r="G32" s="26">
        <f>PRODUCT(0.1*G31)</f>
        <v>710</v>
      </c>
      <c r="H32" s="24"/>
      <c r="I32" s="25">
        <f>PRODUCT(0.1*I31)</f>
        <v>710</v>
      </c>
      <c r="J32" s="24"/>
      <c r="K32" s="26">
        <f>PRODUCT(0.1*K31)</f>
        <v>1720</v>
      </c>
      <c r="L32" s="27"/>
      <c r="M32" s="23">
        <f>PRODUCT(M31*0.1)</f>
        <v>0</v>
      </c>
    </row>
    <row r="33" spans="1:13" s="20" customFormat="1" ht="15.75" thickBot="1">
      <c r="A33" s="14" t="s">
        <v>21</v>
      </c>
      <c r="B33" s="15"/>
      <c r="C33" s="16"/>
      <c r="D33" s="17"/>
      <c r="E33" s="6">
        <f>SUM(E2:E24)+E32</f>
        <v>5390</v>
      </c>
      <c r="F33" s="17"/>
      <c r="G33" s="18">
        <f>SUM(G2:G24)+G32</f>
        <v>7810</v>
      </c>
      <c r="H33" s="17"/>
      <c r="I33" s="6">
        <f>SUM(I2:I24)+I32</f>
        <v>7810</v>
      </c>
      <c r="J33" s="17"/>
      <c r="K33" s="18">
        <f>SUM(K2:K24)+K32</f>
        <v>18920</v>
      </c>
      <c r="L33" s="19"/>
      <c r="M33" s="16">
        <f>SUM(M31+M32)</f>
        <v>0</v>
      </c>
    </row>
    <row r="36" spans="1:2" ht="25.5">
      <c r="A36" s="1" t="s">
        <v>35</v>
      </c>
      <c r="B36" s="2">
        <v>5400</v>
      </c>
    </row>
    <row r="37" spans="1:2" ht="25.5">
      <c r="A37" s="1" t="s">
        <v>35</v>
      </c>
      <c r="B37" s="2">
        <v>7800</v>
      </c>
    </row>
    <row r="38" spans="1:2" ht="25.5">
      <c r="A38" s="1" t="s">
        <v>35</v>
      </c>
      <c r="B38" s="2">
        <v>18900</v>
      </c>
    </row>
    <row r="39" ht="14.25">
      <c r="A39" s="1"/>
    </row>
  </sheetData>
  <sheetProtection/>
  <mergeCells count="6">
    <mergeCell ref="D1:E1"/>
    <mergeCell ref="F1:G1"/>
    <mergeCell ref="H1:I1"/>
    <mergeCell ref="J1:K1"/>
    <mergeCell ref="B21:C21"/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2017-07-11T09:18:29Z</cp:lastPrinted>
  <dcterms:created xsi:type="dcterms:W3CDTF">2012-02-06T10:34:36Z</dcterms:created>
  <dcterms:modified xsi:type="dcterms:W3CDTF">2018-03-12T09:32:59Z</dcterms:modified>
  <cp:category/>
  <cp:version/>
  <cp:contentType/>
  <cp:contentStatus/>
</cp:coreProperties>
</file>