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3920" windowHeight="7800" activeTab="0"/>
  </bookViews>
  <sheets>
    <sheet name="сбор денег" sheetId="1" r:id="rId1"/>
    <sheet name="Лист3" sheetId="2" r:id="rId2"/>
    <sheet name="Отчет о совместимости" sheetId="3" r:id="rId3"/>
  </sheets>
  <definedNames>
    <definedName name="_xlnm._FilterDatabase" localSheetId="0" hidden="1">'сбор денег'!$A$1:$H$274</definedName>
  </definedNames>
  <calcPr fullCalcOnLoad="1" refMode="R1C1"/>
</workbook>
</file>

<file path=xl/sharedStrings.xml><?xml version="1.0" encoding="utf-8"?>
<sst xmlns="http://schemas.openxmlformats.org/spreadsheetml/2006/main" count="1106" uniqueCount="160">
  <si>
    <t>НИК (выбираем, нажав на стрелочку)</t>
  </si>
  <si>
    <t>Кол-во</t>
  </si>
  <si>
    <t>ИТОГ без%</t>
  </si>
  <si>
    <t>Цена</t>
  </si>
  <si>
    <t>Всего</t>
  </si>
  <si>
    <t>Наименование</t>
  </si>
  <si>
    <t>Предоплата с 11%</t>
  </si>
  <si>
    <t>Отчет о совместимости для Мыло предоплата ноябрь 2012.xls</t>
  </si>
  <si>
    <t>Дата отчета: 19.12.2012 11:48</t>
  </si>
  <si>
    <t>Некоторые свойства данной книги не поддерживаются более ранними версиями Excel. Сохранение книги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</si>
  <si>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</si>
  <si>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</si>
  <si>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</si>
  <si>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Кремовый скраб для тела Антицеллюлитный цитрусовый</t>
  </si>
  <si>
    <t>Grysha</t>
  </si>
  <si>
    <t>форм.бурл шар клубничное мороженое.jpg</t>
  </si>
  <si>
    <t>Знойная дыня.jpg 100гр</t>
  </si>
  <si>
    <t>Лимонная свежесть.jpg 100 гр</t>
  </si>
  <si>
    <t>Карта сб № 5469 4200 1692 5334</t>
  </si>
  <si>
    <t>Оформлена на Галину Леонидовну П.</t>
  </si>
  <si>
    <t xml:space="preserve">Сахарный арбуз.jpg </t>
  </si>
  <si>
    <t>Мужской взгляд</t>
  </si>
  <si>
    <t>red826</t>
  </si>
  <si>
    <t>Женская логика (по мотивам женских духов \\\\</t>
  </si>
  <si>
    <t>Соль морская "Виноградная омолаживающая", 550гр</t>
  </si>
  <si>
    <t>пристрой</t>
  </si>
  <si>
    <t>Виноградное омолаживающее-скраб</t>
  </si>
  <si>
    <t>knysh</t>
  </si>
  <si>
    <t>Красуня</t>
  </si>
  <si>
    <t>Морское с водорослями.jpg</t>
  </si>
  <si>
    <t>Овсянка, Сэр!.jpg</t>
  </si>
  <si>
    <t xml:space="preserve"> мыло ручной работы розовое настроение</t>
  </si>
  <si>
    <t>Фруктовая ваза.jpg</t>
  </si>
  <si>
    <t>Чайная церемония.jpg</t>
  </si>
  <si>
    <t>_Helga_</t>
  </si>
  <si>
    <t>Райские яблоки (по мотивам женских духов \\\\</t>
  </si>
  <si>
    <t>Крем-масло  Зеленый чай.jpg</t>
  </si>
  <si>
    <t>Очищающая морская соль для ванны с морскими водорослями.</t>
  </si>
  <si>
    <t>RustyCat</t>
  </si>
  <si>
    <t>submarisha</t>
  </si>
  <si>
    <t>Масло для волос жидкое Укрепление и рост НОВИНКА</t>
  </si>
  <si>
    <t>Виренея</t>
  </si>
  <si>
    <t>DjuDjuka</t>
  </si>
  <si>
    <t>Talisa</t>
  </si>
  <si>
    <t>тётяМотя</t>
  </si>
  <si>
    <t>Масло для волос жидкое Питание и блеск НОВИНКА</t>
  </si>
  <si>
    <t>FLelik</t>
  </si>
  <si>
    <t>lemurchik</t>
  </si>
  <si>
    <t>Набор Тропикана</t>
  </si>
  <si>
    <t>Набор Виноградный</t>
  </si>
  <si>
    <t>Набор десертов "Спа Гурмэ", 200гр</t>
  </si>
  <si>
    <t>Yulala</t>
  </si>
  <si>
    <t>Набор макарун в ассортименте, 6шт 50гр.jpeg</t>
  </si>
  <si>
    <t>Катеночкин</t>
  </si>
  <si>
    <t>снежинка*</t>
  </si>
  <si>
    <t>Oksana_F</t>
  </si>
  <si>
    <t>Альгинатная маска для лица Омолаживающая 50гр</t>
  </si>
  <si>
    <t>*Оля*</t>
  </si>
  <si>
    <t>Глицериновое мыло Апельсин с корицей</t>
  </si>
  <si>
    <t>Бодрящий грейпфрут</t>
  </si>
  <si>
    <t>danger_dv</t>
  </si>
  <si>
    <t>volosdolog</t>
  </si>
  <si>
    <t>evgeniia*</t>
  </si>
  <si>
    <t>Женька88</t>
  </si>
  <si>
    <t>Натанка</t>
  </si>
  <si>
    <t>zug237</t>
  </si>
  <si>
    <t>Клубника со сливками.jpg</t>
  </si>
  <si>
    <t>Козье молоко.jpg</t>
  </si>
  <si>
    <t>tanusha2912</t>
  </si>
  <si>
    <t>GALUSHKA</t>
  </si>
  <si>
    <t>одним куском</t>
  </si>
  <si>
    <t>Кофейный соблазн.jpg</t>
  </si>
  <si>
    <t>Лапкин</t>
  </si>
  <si>
    <t>Идеальная женщина (по мотивам женских духов \\\\</t>
  </si>
  <si>
    <t>Идеальный мужчина.(по мотивам мужских духов \\\\</t>
  </si>
  <si>
    <t>Натуральное мыло  Апельсин с корицей.jpg</t>
  </si>
  <si>
    <t>yanika</t>
  </si>
  <si>
    <t>Lora84</t>
  </si>
  <si>
    <t>Натуральное мыло  Дегтярное.jpg</t>
  </si>
  <si>
    <t>Натуральное мыло  Огуречное.jpg</t>
  </si>
  <si>
    <t>Натуральное мыло  Оливковое.jpg</t>
  </si>
  <si>
    <t>Натуральное мыло Чёрное с углём2.jpg</t>
  </si>
  <si>
    <t>Натуральное мыло Чистотел.jpg</t>
  </si>
  <si>
    <t>Cataleya81</t>
  </si>
  <si>
    <t>Шарик Панда.JPG</t>
  </si>
  <si>
    <t>Макарун для ванны "Виноградный", НОВИНКА!!!</t>
  </si>
  <si>
    <t>форм.бурл шар клубничное мороженое. Коробка</t>
  </si>
  <si>
    <t>Шоколадное мороженое для ванны Коробка</t>
  </si>
  <si>
    <t>EkatDeBur</t>
  </si>
  <si>
    <t>Nata-007</t>
  </si>
  <si>
    <t xml:space="preserve">Nata-007 </t>
  </si>
  <si>
    <t>Lycaste</t>
  </si>
  <si>
    <t>Бурлящий шар Апельсиновый  фреш (с эфирными маслами апельсина и грейпфрута)</t>
  </si>
  <si>
    <t>Митара</t>
  </si>
  <si>
    <t>Шар для ванны БаблГам, НОВИНКА!!! С ИГРУШКОЙ!.jpeg</t>
  </si>
  <si>
    <t>plise</t>
  </si>
  <si>
    <t>Шар для ванны Блэк (с черной глиной, углем и пеной), 150гр НОВИНКА!.jpeg</t>
  </si>
  <si>
    <t>Бурлящий шар Бодрящий грейпфрут (с эфирным маслом грейпфрута)</t>
  </si>
  <si>
    <t>Бурлящий шар Ванильно-сливочный десерт</t>
  </si>
  <si>
    <t>Бурлящий шар  \\ Виноградный омолаживающий</t>
  </si>
  <si>
    <t>Бурлящий шар Горячий шоколад</t>
  </si>
  <si>
    <t>Шар для ванны Дикая ягода НОВИНКА!!!.jpeg</t>
  </si>
  <si>
    <t>Земляничное искушение NEW</t>
  </si>
  <si>
    <t>Бурлящий шар \\Клубника со сливками</t>
  </si>
  <si>
    <t>Бурлящий шар Морской с водорослями</t>
  </si>
  <si>
    <t>Бурлящий шар Розовое настроение (с лепестками роз)</t>
  </si>
  <si>
    <t>Сахарный арбуз NEW</t>
  </si>
  <si>
    <t>Бурлящий шар \Страсть по-французски (по мотивам женских духов &amp;#8220;Coco Madame&amp;#8221; Chanel)</t>
  </si>
  <si>
    <t>nsit2010</t>
  </si>
  <si>
    <t>Бурлящий шар Фруктовая ваза</t>
  </si>
  <si>
    <t>Бурлящий шар для маникюра  Лимонная свежесть.jpg</t>
  </si>
  <si>
    <t>Бурлящий шар для ножных ванночек  Легкие ножки.jpg</t>
  </si>
  <si>
    <t>Гидрофильное масло "Зеленый чай", 150мл НОВИНКА!</t>
  </si>
  <si>
    <t>Бальзам для губ "БаблГам" 10гр НОВИНКА!</t>
  </si>
  <si>
    <t>Бальзам для губ "Ванильный рай", 10гр</t>
  </si>
  <si>
    <t>Бальзам для губ "Восточная сказка", 10гр</t>
  </si>
  <si>
    <t>Масло для ног  Легкие ножки</t>
  </si>
  <si>
    <t>Масло для рук Виноградное омолаживающее 75мл.jpeg</t>
  </si>
  <si>
    <t>Масло для рук Зеленый чай, 75мл.jpeg</t>
  </si>
  <si>
    <t>Масло для рук "Фруктовая ваза", 75мл</t>
  </si>
  <si>
    <t>Масло для рук "Бодрящий грейпфрут"НОВИНКА (), 75мл</t>
  </si>
  <si>
    <t>Твердое масло для рук &lt;&lt;Дикая ягода&gt;&gt;, 75мл</t>
  </si>
  <si>
    <t>Твердое масло для рук;Черная смородина и лаванда</t>
  </si>
  <si>
    <t>Крем-масло  Виноградное омолаживающее.jpg</t>
  </si>
  <si>
    <t>Крем масло для тела Цитрусовый фреш, 150мл.jpeg</t>
  </si>
  <si>
    <t>Массажная плитка для тела Апельсин с корицей, 90гр.jpeg</t>
  </si>
  <si>
    <t>Натуральное масло кокоса NEW</t>
  </si>
  <si>
    <t>НОВИНКА!!! Скраб для тела "Имбирь и лайм", 270гр.</t>
  </si>
  <si>
    <t>Скраб для тела соляной "Кофейный соблазн", 200мл НОВИНКА!</t>
  </si>
  <si>
    <t>Скраб для тела Легкие ножки, 200мл.jpeg</t>
  </si>
  <si>
    <t>банка</t>
  </si>
  <si>
    <t>Скраб для тела Морской с водорослями ( с тонизирующими растительными экстрактами)</t>
  </si>
  <si>
    <t>ведро</t>
  </si>
  <si>
    <t>1 банка 200 мл</t>
  </si>
  <si>
    <t>1 ведро</t>
  </si>
  <si>
    <t>Скраб для тела "Цитрусовый фреш",</t>
  </si>
  <si>
    <t>Скраб для тела "Виноградный омолаживающий", 220гр</t>
  </si>
  <si>
    <t xml:space="preserve"> Скраб для тела "Грейпфрут и красный перец", 220гр.</t>
  </si>
  <si>
    <t>Скраб для тела Имбирное печенье, 200мл.jpeg</t>
  </si>
  <si>
    <t>Кремовый скраб Клубничка со сливками (с семенами мака)</t>
  </si>
  <si>
    <t>Соль для ванны \\\\Горячий шоколад (с какао)</t>
  </si>
  <si>
    <t>Соль для ванны Козье молоко (с козьим молоком)</t>
  </si>
  <si>
    <t>кг</t>
  </si>
  <si>
    <t>Соль для ванны \\\\Розовое настроение (с лепестками роз)</t>
  </si>
  <si>
    <t xml:space="preserve">Соль морская "Черная смородина и лаванда", 550гр НОВИНКА! </t>
  </si>
  <si>
    <t>Глицериновое мыло ручной работы Горные травы НОВИНКА</t>
  </si>
  <si>
    <t>оплатила</t>
  </si>
  <si>
    <t>Evski</t>
  </si>
  <si>
    <t>СОБРАЛА</t>
  </si>
  <si>
    <t>В ПУТИ</t>
  </si>
  <si>
    <t>собрала</t>
  </si>
  <si>
    <t>в пути</t>
  </si>
  <si>
    <t>прислали ванильный</t>
  </si>
  <si>
    <t>Мыло фруктовая ваза 1шт</t>
  </si>
  <si>
    <t>Шар для ванны БаблГам, НОВИНКА!!! С ИГРУШКОЙ! 2 шт</t>
  </si>
  <si>
    <t>29 руб сдача</t>
  </si>
  <si>
    <t>ВЕРНУЛА</t>
  </si>
  <si>
    <t>перевела</t>
  </si>
  <si>
    <t>вернуламыло фрук ваза</t>
  </si>
  <si>
    <t>масло + возврат 194 ПЕРЕВЕЛА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</si>
</sst>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_р_.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  <numFmt numFmtId="178" formatCode="0.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0"/>
      <name val="Courier New Cyr"/>
      <family val="0"/>
    </font>
    <font>
      <u val="single"/>
      <sz val="11"/>
      <color indexed="36"/>
      <name val="Calibri"/>
      <family val="2"/>
    </font>
    <font>
      <sz val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6"/>
      <color indexed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1"/>
      <color indexed="8"/>
      <name val="Arial CYR"/>
      <family val="0"/>
    </font>
    <font>
      <sz val="10"/>
      <color indexed="8"/>
      <name val="Arial CYR"/>
      <family val="0"/>
    </font>
    <font>
      <b/>
      <sz val="16"/>
      <name val="Arial"/>
      <family val="2"/>
    </font>
    <font>
      <b/>
      <sz val="22"/>
      <name val="Arial"/>
      <family val="2"/>
    </font>
    <font>
      <b/>
      <sz val="11"/>
      <name val="Arial"/>
      <family val="2"/>
    </font>
    <font>
      <b/>
      <sz val="26"/>
      <name val="Arial"/>
      <family val="2"/>
    </font>
    <font>
      <b/>
      <sz val="2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"/>
      <family val="2"/>
    </font>
    <font>
      <b/>
      <sz val="12"/>
      <color indexed="8"/>
      <name val="Times New Roman"/>
      <family val="1"/>
    </font>
    <font>
      <b/>
      <sz val="16"/>
      <color indexed="8"/>
      <name val="Arial"/>
      <family val="2"/>
    </font>
    <font>
      <sz val="16"/>
      <color indexed="8"/>
      <name val="Times New Roman"/>
      <family val="1"/>
    </font>
    <font>
      <sz val="12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Arial"/>
      <family val="2"/>
    </font>
    <font>
      <b/>
      <sz val="12"/>
      <color theme="1"/>
      <name val="Times New Roman"/>
      <family val="1"/>
    </font>
    <font>
      <b/>
      <sz val="16"/>
      <color theme="1"/>
      <name val="Arial"/>
      <family val="2"/>
    </font>
    <font>
      <sz val="16"/>
      <color theme="1"/>
      <name val="Times New Roman"/>
      <family val="1"/>
    </font>
    <font>
      <sz val="12"/>
      <color theme="1"/>
      <name val="Calibri"/>
      <family val="2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0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15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3" fillId="23" borderId="1" applyNumberFormat="0" applyAlignment="0" applyProtection="0"/>
    <xf numFmtId="0" fontId="21" fillId="24" borderId="2" applyNumberFormat="0" applyAlignment="0" applyProtection="0"/>
    <xf numFmtId="0" fontId="44" fillId="24" borderId="1" applyNumberFormat="0" applyAlignment="0" applyProtection="0"/>
    <xf numFmtId="0" fontId="4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5" borderId="7" applyNumberFormat="0" applyAlignment="0" applyProtection="0"/>
    <xf numFmtId="0" fontId="29" fillId="0" borderId="0" applyNumberFormat="0" applyFill="0" applyBorder="0" applyAlignment="0" applyProtection="0"/>
    <xf numFmtId="0" fontId="48" fillId="26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" fillId="0" borderId="0" applyFill="0" applyProtection="0">
      <alignment/>
    </xf>
    <xf numFmtId="0" fontId="5" fillId="0" borderId="0">
      <alignment/>
      <protection/>
    </xf>
    <xf numFmtId="0" fontId="4" fillId="0" borderId="0" applyNumberFormat="0" applyFill="0" applyBorder="0" applyAlignment="0" applyProtection="0"/>
    <xf numFmtId="0" fontId="49" fillId="27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28" borderId="8" applyNumberFormat="0" applyFont="0" applyAlignment="0" applyProtection="0"/>
    <xf numFmtId="0" fontId="5" fillId="29" borderId="9" applyNumberFormat="0" applyFont="0" applyAlignment="0" applyProtection="0"/>
    <xf numFmtId="9" fontId="1" fillId="0" borderId="0" applyFont="0" applyFill="0" applyBorder="0" applyAlignment="0" applyProtection="0"/>
    <xf numFmtId="0" fontId="51" fillId="0" borderId="10" applyNumberFormat="0" applyFill="0" applyAlignment="0" applyProtection="0"/>
    <xf numFmtId="0" fontId="5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3" fillId="30" borderId="0" applyNumberFormat="0" applyBorder="0" applyAlignment="0" applyProtection="0"/>
  </cellStyleXfs>
  <cellXfs count="140">
    <xf numFmtId="0" fontId="0" fillId="0" borderId="0" xfId="0" applyFont="1" applyAlignment="1">
      <alignment/>
    </xf>
    <xf numFmtId="0" fontId="7" fillId="31" borderId="11" xfId="0" applyFont="1" applyFill="1" applyBorder="1" applyAlignment="1">
      <alignment/>
    </xf>
    <xf numFmtId="0" fontId="7" fillId="31" borderId="11" xfId="0" applyFont="1" applyFill="1" applyBorder="1" applyAlignment="1">
      <alignment horizontal="left" vertical="center" wrapText="1"/>
    </xf>
    <xf numFmtId="0" fontId="6" fillId="31" borderId="11" xfId="0" applyFont="1" applyFill="1" applyBorder="1" applyAlignment="1">
      <alignment horizontal="left" vertical="center" wrapText="1"/>
    </xf>
    <xf numFmtId="0" fontId="7" fillId="31" borderId="11" xfId="0" applyFont="1" applyFill="1" applyBorder="1" applyAlignment="1">
      <alignment horizontal="left"/>
    </xf>
    <xf numFmtId="0" fontId="7" fillId="31" borderId="11" xfId="0" applyFont="1" applyFill="1" applyBorder="1" applyAlignment="1">
      <alignment horizontal="center" vertical="center" wrapText="1"/>
    </xf>
    <xf numFmtId="0" fontId="7" fillId="31" borderId="11" xfId="0" applyFont="1" applyFill="1" applyBorder="1" applyAlignment="1">
      <alignment vertical="center" wrapText="1"/>
    </xf>
    <xf numFmtId="0" fontId="7" fillId="32" borderId="11" xfId="0" applyFont="1" applyFill="1" applyBorder="1" applyAlignment="1">
      <alignment horizontal="center"/>
    </xf>
    <xf numFmtId="0" fontId="7" fillId="32" borderId="11" xfId="0" applyFont="1" applyFill="1" applyBorder="1" applyAlignment="1">
      <alignment horizontal="center" vertical="center" wrapText="1"/>
    </xf>
    <xf numFmtId="0" fontId="10" fillId="10" borderId="12" xfId="0" applyFont="1" applyFill="1" applyBorder="1" applyAlignment="1">
      <alignment horizontal="center"/>
    </xf>
    <xf numFmtId="0" fontId="0" fillId="4" borderId="0" xfId="0" applyFill="1" applyAlignment="1">
      <alignment/>
    </xf>
    <xf numFmtId="0" fontId="0" fillId="3" borderId="0" xfId="0" applyFill="1" applyAlignment="1">
      <alignment/>
    </xf>
    <xf numFmtId="0" fontId="7" fillId="32" borderId="11" xfId="0" applyFont="1" applyFill="1" applyBorder="1" applyAlignment="1">
      <alignment horizontal="left"/>
    </xf>
    <xf numFmtId="0" fontId="0" fillId="3" borderId="0" xfId="0" applyFill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7" fillId="31" borderId="13" xfId="0" applyFont="1" applyFill="1" applyBorder="1" applyAlignment="1">
      <alignment/>
    </xf>
    <xf numFmtId="0" fontId="7" fillId="31" borderId="12" xfId="0" applyFont="1" applyFill="1" applyBorder="1" applyAlignment="1">
      <alignment/>
    </xf>
    <xf numFmtId="0" fontId="7" fillId="31" borderId="14" xfId="0" applyFont="1" applyFill="1" applyBorder="1" applyAlignment="1">
      <alignment/>
    </xf>
    <xf numFmtId="0" fontId="8" fillId="31" borderId="15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4" borderId="0" xfId="0" applyFill="1" applyBorder="1" applyAlignment="1">
      <alignment/>
    </xf>
    <xf numFmtId="0" fontId="0" fillId="9" borderId="0" xfId="0" applyFill="1" applyBorder="1" applyAlignment="1">
      <alignment/>
    </xf>
    <xf numFmtId="0" fontId="0" fillId="35" borderId="0" xfId="0" applyFill="1" applyBorder="1" applyAlignment="1">
      <alignment/>
    </xf>
    <xf numFmtId="0" fontId="0" fillId="36" borderId="0" xfId="0" applyFill="1" applyBorder="1" applyAlignment="1">
      <alignment/>
    </xf>
    <xf numFmtId="0" fontId="0" fillId="33" borderId="16" xfId="0" applyFill="1" applyBorder="1" applyAlignment="1">
      <alignment/>
    </xf>
    <xf numFmtId="0" fontId="0" fillId="9" borderId="16" xfId="0" applyFill="1" applyBorder="1" applyAlignment="1">
      <alignment/>
    </xf>
    <xf numFmtId="0" fontId="0" fillId="33" borderId="17" xfId="0" applyFill="1" applyBorder="1" applyAlignment="1">
      <alignment/>
    </xf>
    <xf numFmtId="0" fontId="7" fillId="33" borderId="18" xfId="0" applyFont="1" applyFill="1" applyBorder="1" applyAlignment="1">
      <alignment/>
    </xf>
    <xf numFmtId="0" fontId="0" fillId="33" borderId="19" xfId="0" applyFill="1" applyBorder="1" applyAlignment="1">
      <alignment/>
    </xf>
    <xf numFmtId="0" fontId="7" fillId="33" borderId="20" xfId="59" applyFont="1" applyFill="1" applyBorder="1" applyAlignment="1">
      <alignment horizontal="center"/>
      <protection/>
    </xf>
    <xf numFmtId="0" fontId="7" fillId="33" borderId="20" xfId="0" applyFont="1" applyFill="1" applyBorder="1" applyAlignment="1">
      <alignment horizontal="center" vertical="center" wrapText="1"/>
    </xf>
    <xf numFmtId="0" fontId="7" fillId="33" borderId="20" xfId="0" applyFont="1" applyFill="1" applyBorder="1" applyAlignment="1">
      <alignment/>
    </xf>
    <xf numFmtId="0" fontId="7" fillId="33" borderId="21" xfId="0" applyFont="1" applyFill="1" applyBorder="1" applyAlignment="1">
      <alignment horizontal="center" vertical="center" wrapText="1"/>
    </xf>
    <xf numFmtId="0" fontId="7" fillId="9" borderId="21" xfId="0" applyFont="1" applyFill="1" applyBorder="1" applyAlignment="1">
      <alignment/>
    </xf>
    <xf numFmtId="0" fontId="7" fillId="37" borderId="22" xfId="0" applyFont="1" applyFill="1" applyBorder="1" applyAlignment="1">
      <alignment horizontal="center" vertical="center" wrapText="1"/>
    </xf>
    <xf numFmtId="0" fontId="7" fillId="37" borderId="22" xfId="0" applyFont="1" applyFill="1" applyBorder="1" applyAlignment="1">
      <alignment/>
    </xf>
    <xf numFmtId="0" fontId="7" fillId="37" borderId="21" xfId="0" applyFont="1" applyFill="1" applyBorder="1" applyAlignment="1">
      <alignment/>
    </xf>
    <xf numFmtId="0" fontId="7" fillId="33" borderId="23" xfId="0" applyFont="1" applyFill="1" applyBorder="1" applyAlignment="1">
      <alignment horizontal="center" vertical="center" wrapText="1"/>
    </xf>
    <xf numFmtId="0" fontId="7" fillId="33" borderId="23" xfId="0" applyFont="1" applyFill="1" applyBorder="1" applyAlignment="1">
      <alignment/>
    </xf>
    <xf numFmtId="0" fontId="7" fillId="33" borderId="21" xfId="0" applyFont="1" applyFill="1" applyBorder="1" applyAlignment="1">
      <alignment/>
    </xf>
    <xf numFmtId="0" fontId="54" fillId="0" borderId="0" xfId="0" applyFont="1" applyAlignment="1">
      <alignment/>
    </xf>
    <xf numFmtId="0" fontId="46" fillId="0" borderId="0" xfId="0" applyNumberFormat="1" applyFont="1" applyAlignment="1">
      <alignment vertical="top" wrapText="1"/>
    </xf>
    <xf numFmtId="0" fontId="46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6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6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0" fontId="7" fillId="38" borderId="21" xfId="0" applyFont="1" applyFill="1" applyBorder="1" applyAlignment="1">
      <alignment/>
    </xf>
    <xf numFmtId="0" fontId="14" fillId="32" borderId="11" xfId="0" applyFont="1" applyFill="1" applyBorder="1" applyAlignment="1">
      <alignment horizontal="center" vertical="center" wrapText="1"/>
    </xf>
    <xf numFmtId="0" fontId="7" fillId="36" borderId="21" xfId="0" applyFont="1" applyFill="1" applyBorder="1" applyAlignment="1">
      <alignment/>
    </xf>
    <xf numFmtId="0" fontId="0" fillId="9" borderId="19" xfId="0" applyFill="1" applyBorder="1" applyAlignment="1">
      <alignment/>
    </xf>
    <xf numFmtId="0" fontId="7" fillId="9" borderId="22" xfId="0" applyFont="1" applyFill="1" applyBorder="1" applyAlignment="1">
      <alignment/>
    </xf>
    <xf numFmtId="0" fontId="7" fillId="9" borderId="22" xfId="0" applyFont="1" applyFill="1" applyBorder="1" applyAlignment="1">
      <alignment horizontal="center" vertical="center" wrapText="1"/>
    </xf>
    <xf numFmtId="0" fontId="7" fillId="36" borderId="23" xfId="0" applyFont="1" applyFill="1" applyBorder="1" applyAlignment="1">
      <alignment/>
    </xf>
    <xf numFmtId="0" fontId="0" fillId="35" borderId="16" xfId="0" applyFill="1" applyBorder="1" applyAlignment="1">
      <alignment/>
    </xf>
    <xf numFmtId="0" fontId="6" fillId="10" borderId="12" xfId="0" applyFont="1" applyFill="1" applyBorder="1" applyAlignment="1">
      <alignment horizontal="center" vertical="center" wrapText="1"/>
    </xf>
    <xf numFmtId="1" fontId="6" fillId="10" borderId="12" xfId="0" applyNumberFormat="1" applyFont="1" applyFill="1" applyBorder="1" applyAlignment="1">
      <alignment horizontal="center" vertical="center" wrapText="1"/>
    </xf>
    <xf numFmtId="9" fontId="7" fillId="10" borderId="12" xfId="0" applyNumberFormat="1" applyFont="1" applyFill="1" applyBorder="1" applyAlignment="1">
      <alignment/>
    </xf>
    <xf numFmtId="0" fontId="7" fillId="10" borderId="12" xfId="0" applyFont="1" applyFill="1" applyBorder="1" applyAlignment="1">
      <alignment/>
    </xf>
    <xf numFmtId="0" fontId="0" fillId="33" borderId="27" xfId="0" applyFill="1" applyBorder="1" applyAlignment="1">
      <alignment/>
    </xf>
    <xf numFmtId="0" fontId="7" fillId="36" borderId="22" xfId="0" applyFont="1" applyFill="1" applyBorder="1" applyAlignment="1">
      <alignment/>
    </xf>
    <xf numFmtId="0" fontId="7" fillId="33" borderId="22" xfId="0" applyFont="1" applyFill="1" applyBorder="1" applyAlignment="1">
      <alignment/>
    </xf>
    <xf numFmtId="0" fontId="7" fillId="33" borderId="12" xfId="0" applyFont="1" applyFill="1" applyBorder="1" applyAlignment="1">
      <alignment/>
    </xf>
    <xf numFmtId="0" fontId="7" fillId="36" borderId="21" xfId="0" applyFont="1" applyFill="1" applyBorder="1" applyAlignment="1">
      <alignment horizontal="center" vertical="center" wrapText="1"/>
    </xf>
    <xf numFmtId="0" fontId="7" fillId="33" borderId="22" xfId="0" applyFont="1" applyFill="1" applyBorder="1" applyAlignment="1">
      <alignment horizontal="center" vertical="center" wrapText="1"/>
    </xf>
    <xf numFmtId="0" fontId="7" fillId="36" borderId="23" xfId="59" applyFont="1" applyFill="1" applyBorder="1" applyAlignment="1">
      <alignment horizontal="center"/>
      <protection/>
    </xf>
    <xf numFmtId="0" fontId="7" fillId="9" borderId="0" xfId="0" applyFont="1" applyFill="1" applyBorder="1" applyAlignment="1">
      <alignment/>
    </xf>
    <xf numFmtId="0" fontId="0" fillId="37" borderId="16" xfId="0" applyFill="1" applyBorder="1" applyAlignment="1">
      <alignment/>
    </xf>
    <xf numFmtId="0" fontId="7" fillId="37" borderId="21" xfId="59" applyFont="1" applyFill="1" applyBorder="1" applyAlignment="1">
      <alignment horizontal="center"/>
      <protection/>
    </xf>
    <xf numFmtId="0" fontId="7" fillId="38" borderId="14" xfId="59" applyFont="1" applyFill="1" applyBorder="1" applyAlignment="1">
      <alignment horizontal="center"/>
      <protection/>
    </xf>
    <xf numFmtId="0" fontId="55" fillId="0" borderId="0" xfId="0" applyFont="1" applyAlignment="1">
      <alignment/>
    </xf>
    <xf numFmtId="0" fontId="6" fillId="31" borderId="11" xfId="0" applyFont="1" applyFill="1" applyBorder="1" applyAlignment="1">
      <alignment horizontal="center" vertical="center" wrapText="1"/>
    </xf>
    <xf numFmtId="0" fontId="6" fillId="31" borderId="11" xfId="0" applyFont="1" applyFill="1" applyBorder="1" applyAlignment="1">
      <alignment vertical="center" wrapText="1"/>
    </xf>
    <xf numFmtId="0" fontId="6" fillId="32" borderId="11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/>
    </xf>
    <xf numFmtId="0" fontId="0" fillId="0" borderId="17" xfId="0" applyBorder="1" applyAlignment="1">
      <alignment/>
    </xf>
    <xf numFmtId="0" fontId="7" fillId="9" borderId="0" xfId="0" applyFont="1" applyFill="1" applyBorder="1" applyAlignment="1">
      <alignment horizontal="center" vertical="center" wrapText="1"/>
    </xf>
    <xf numFmtId="0" fontId="7" fillId="35" borderId="22" xfId="0" applyFont="1" applyFill="1" applyBorder="1" applyAlignment="1">
      <alignment horizontal="center" vertical="center" wrapText="1"/>
    </xf>
    <xf numFmtId="0" fontId="7" fillId="35" borderId="22" xfId="0" applyFont="1" applyFill="1" applyBorder="1" applyAlignment="1">
      <alignment/>
    </xf>
    <xf numFmtId="0" fontId="7" fillId="35" borderId="21" xfId="0" applyFont="1" applyFill="1" applyBorder="1" applyAlignment="1">
      <alignment horizontal="left" vertical="center" wrapText="1"/>
    </xf>
    <xf numFmtId="0" fontId="11" fillId="9" borderId="22" xfId="0" applyFont="1" applyFill="1" applyBorder="1" applyAlignment="1">
      <alignment/>
    </xf>
    <xf numFmtId="0" fontId="0" fillId="39" borderId="0" xfId="0" applyFill="1" applyBorder="1" applyAlignment="1">
      <alignment/>
    </xf>
    <xf numFmtId="0" fontId="7" fillId="39" borderId="21" xfId="0" applyFont="1" applyFill="1" applyBorder="1" applyAlignment="1">
      <alignment/>
    </xf>
    <xf numFmtId="0" fontId="7" fillId="39" borderId="22" xfId="0" applyFont="1" applyFill="1" applyBorder="1" applyAlignment="1">
      <alignment/>
    </xf>
    <xf numFmtId="0" fontId="0" fillId="39" borderId="16" xfId="0" applyFill="1" applyBorder="1" applyAlignment="1">
      <alignment/>
    </xf>
    <xf numFmtId="0" fontId="0" fillId="33" borderId="0" xfId="0" applyFill="1" applyAlignment="1">
      <alignment/>
    </xf>
    <xf numFmtId="0" fontId="0" fillId="40" borderId="0" xfId="0" applyFill="1" applyBorder="1" applyAlignment="1">
      <alignment/>
    </xf>
    <xf numFmtId="0" fontId="7" fillId="40" borderId="21" xfId="0" applyFont="1" applyFill="1" applyBorder="1" applyAlignment="1">
      <alignment horizontal="center" vertical="center" wrapText="1"/>
    </xf>
    <xf numFmtId="0" fontId="7" fillId="40" borderId="21" xfId="0" applyFont="1" applyFill="1" applyBorder="1" applyAlignment="1">
      <alignment/>
    </xf>
    <xf numFmtId="0" fontId="7" fillId="40" borderId="20" xfId="0" applyFont="1" applyFill="1" applyBorder="1" applyAlignment="1">
      <alignment/>
    </xf>
    <xf numFmtId="0" fontId="7" fillId="33" borderId="0" xfId="0" applyFont="1" applyFill="1" applyBorder="1" applyAlignment="1">
      <alignment horizontal="center" vertical="center" wrapText="1"/>
    </xf>
    <xf numFmtId="0" fontId="7" fillId="37" borderId="20" xfId="59" applyFont="1" applyFill="1" applyBorder="1" applyAlignment="1">
      <alignment horizontal="center"/>
      <protection/>
    </xf>
    <xf numFmtId="0" fontId="7" fillId="37" borderId="20" xfId="0" applyFont="1" applyFill="1" applyBorder="1" applyAlignment="1">
      <alignment/>
    </xf>
    <xf numFmtId="0" fontId="6" fillId="37" borderId="22" xfId="0" applyFont="1" applyFill="1" applyBorder="1" applyAlignment="1">
      <alignment horizontal="left"/>
    </xf>
    <xf numFmtId="0" fontId="0" fillId="40" borderId="17" xfId="0" applyFill="1" applyBorder="1" applyAlignment="1">
      <alignment/>
    </xf>
    <xf numFmtId="0" fontId="7" fillId="40" borderId="22" xfId="0" applyFont="1" applyFill="1" applyBorder="1" applyAlignment="1">
      <alignment/>
    </xf>
    <xf numFmtId="0" fontId="7" fillId="40" borderId="22" xfId="0" applyFont="1" applyFill="1" applyBorder="1" applyAlignment="1">
      <alignment horizontal="center" vertical="center" wrapText="1"/>
    </xf>
    <xf numFmtId="0" fontId="7" fillId="40" borderId="21" xfId="0" applyFont="1" applyFill="1" applyBorder="1" applyAlignment="1">
      <alignment horizontal="center"/>
    </xf>
    <xf numFmtId="0" fontId="15" fillId="32" borderId="11" xfId="0" applyFont="1" applyFill="1" applyBorder="1" applyAlignment="1">
      <alignment horizontal="center" vertical="center" wrapText="1"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15" fillId="31" borderId="11" xfId="0" applyFont="1" applyFill="1" applyBorder="1" applyAlignment="1">
      <alignment/>
    </xf>
    <xf numFmtId="0" fontId="7" fillId="41" borderId="23" xfId="0" applyFont="1" applyFill="1" applyBorder="1" applyAlignment="1">
      <alignment/>
    </xf>
    <xf numFmtId="0" fontId="7" fillId="41" borderId="18" xfId="0" applyFont="1" applyFill="1" applyBorder="1" applyAlignment="1">
      <alignment/>
    </xf>
    <xf numFmtId="0" fontId="7" fillId="33" borderId="14" xfId="0" applyFont="1" applyFill="1" applyBorder="1" applyAlignment="1">
      <alignment horizontal="center" vertical="center" wrapText="1"/>
    </xf>
    <xf numFmtId="0" fontId="7" fillId="40" borderId="0" xfId="0" applyFont="1" applyFill="1" applyBorder="1" applyAlignment="1">
      <alignment/>
    </xf>
    <xf numFmtId="0" fontId="16" fillId="41" borderId="23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0" fillId="40" borderId="0" xfId="0" applyFill="1" applyAlignment="1">
      <alignment/>
    </xf>
    <xf numFmtId="178" fontId="7" fillId="33" borderId="11" xfId="0" applyNumberFormat="1" applyFont="1" applyFill="1" applyBorder="1" applyAlignment="1">
      <alignment horizontal="center" vertical="center" wrapText="1"/>
    </xf>
    <xf numFmtId="0" fontId="7" fillId="33" borderId="0" xfId="59" applyFont="1" applyFill="1" applyBorder="1" applyAlignment="1">
      <alignment horizontal="center"/>
      <protection/>
    </xf>
    <xf numFmtId="0" fontId="17" fillId="31" borderId="11" xfId="0" applyFont="1" applyFill="1" applyBorder="1" applyAlignment="1">
      <alignment/>
    </xf>
    <xf numFmtId="1" fontId="7" fillId="33" borderId="22" xfId="0" applyNumberFormat="1" applyFont="1" applyFill="1" applyBorder="1" applyAlignment="1">
      <alignment/>
    </xf>
    <xf numFmtId="0" fontId="7" fillId="33" borderId="18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1" fontId="6" fillId="33" borderId="22" xfId="0" applyNumberFormat="1" applyFont="1" applyFill="1" applyBorder="1" applyAlignment="1">
      <alignment/>
    </xf>
    <xf numFmtId="0" fontId="7" fillId="37" borderId="22" xfId="59" applyFont="1" applyFill="1" applyBorder="1" applyAlignment="1">
      <alignment horizontal="center"/>
      <protection/>
    </xf>
    <xf numFmtId="0" fontId="7" fillId="40" borderId="0" xfId="0" applyFont="1" applyFill="1" applyBorder="1" applyAlignment="1">
      <alignment horizontal="center"/>
    </xf>
    <xf numFmtId="0" fontId="10" fillId="33" borderId="21" xfId="0" applyFont="1" applyFill="1" applyBorder="1" applyAlignment="1">
      <alignment/>
    </xf>
    <xf numFmtId="0" fontId="8" fillId="33" borderId="21" xfId="0" applyFont="1" applyFill="1" applyBorder="1" applyAlignment="1">
      <alignment/>
    </xf>
    <xf numFmtId="0" fontId="18" fillId="31" borderId="11" xfId="0" applyFont="1" applyFill="1" applyBorder="1" applyAlignment="1">
      <alignment horizontal="left" vertical="center" wrapText="1"/>
    </xf>
    <xf numFmtId="0" fontId="8" fillId="42" borderId="22" xfId="0" applyFont="1" applyFill="1" applyBorder="1" applyAlignment="1">
      <alignment/>
    </xf>
    <xf numFmtId="0" fontId="0" fillId="43" borderId="0" xfId="0" applyFill="1" applyAlignment="1">
      <alignment/>
    </xf>
    <xf numFmtId="0" fontId="0" fillId="43" borderId="16" xfId="0" applyFill="1" applyBorder="1" applyAlignment="1">
      <alignment/>
    </xf>
    <xf numFmtId="0" fontId="0" fillId="43" borderId="0" xfId="0" applyFill="1" applyBorder="1" applyAlignment="1">
      <alignment/>
    </xf>
    <xf numFmtId="1" fontId="7" fillId="33" borderId="0" xfId="0" applyNumberFormat="1" applyFont="1" applyFill="1" applyBorder="1" applyAlignment="1">
      <alignment/>
    </xf>
    <xf numFmtId="0" fontId="7" fillId="33" borderId="22" xfId="59" applyFont="1" applyFill="1" applyBorder="1" applyAlignment="1">
      <alignment horizontal="center"/>
      <protection/>
    </xf>
    <xf numFmtId="0" fontId="1" fillId="0" borderId="0" xfId="58" applyFill="1" applyProtection="1">
      <alignment/>
      <protection/>
    </xf>
    <xf numFmtId="0" fontId="0" fillId="42" borderId="0" xfId="0" applyFill="1" applyAlignment="1">
      <alignment/>
    </xf>
    <xf numFmtId="0" fontId="58" fillId="0" borderId="0" xfId="0" applyFont="1" applyAlignment="1">
      <alignment/>
    </xf>
    <xf numFmtId="0" fontId="9" fillId="31" borderId="11" xfId="0" applyFont="1" applyFill="1" applyBorder="1" applyAlignment="1">
      <alignment horizontal="center" vertical="center" wrapText="1"/>
    </xf>
    <xf numFmtId="0" fontId="9" fillId="31" borderId="28" xfId="0" applyFont="1" applyFill="1" applyBorder="1" applyAlignment="1">
      <alignment horizontal="center" vertical="center" wrapText="1"/>
    </xf>
    <xf numFmtId="0" fontId="8" fillId="44" borderId="11" xfId="0" applyFont="1" applyFill="1" applyBorder="1" applyAlignment="1">
      <alignment horizontal="left" vertical="center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Обычный 6" xfId="57"/>
    <cellStyle name="Обычный 7" xfId="58"/>
    <cellStyle name="Обычный_сбор денег" xfId="59"/>
    <cellStyle name="Followed Hyperlink" xfId="60"/>
    <cellStyle name="Плохой" xfId="61"/>
    <cellStyle name="Пояснение" xfId="62"/>
    <cellStyle name="Примечание" xfId="63"/>
    <cellStyle name="Примечание 2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37"/>
  <sheetViews>
    <sheetView tabSelected="1" zoomScalePageLayoutView="0" workbookViewId="0" topLeftCell="A1">
      <pane xSplit="1" topLeftCell="B1" activePane="topRight" state="frozen"/>
      <selection pane="topLeft" activeCell="A1" sqref="A1"/>
      <selection pane="topRight" activeCell="B4" sqref="B4"/>
    </sheetView>
  </sheetViews>
  <sheetFormatPr defaultColWidth="9.140625" defaultRowHeight="15"/>
  <cols>
    <col min="1" max="1" width="17.421875" style="3" customWidth="1"/>
    <col min="2" max="2" width="50.57421875" style="2" customWidth="1"/>
    <col min="3" max="3" width="13.8515625" style="5" customWidth="1"/>
    <col min="4" max="4" width="8.57421875" style="5" customWidth="1"/>
    <col min="5" max="5" width="12.421875" style="5" customWidth="1"/>
    <col min="6" max="6" width="12.28125" style="5" customWidth="1"/>
    <col min="7" max="7" width="1.28515625" style="2" customWidth="1"/>
    <col min="8" max="8" width="10.421875" style="1" customWidth="1"/>
    <col min="9" max="9" width="1.57421875" style="1" customWidth="1"/>
    <col min="10" max="10" width="9.28125" style="1" customWidth="1"/>
    <col min="11" max="11" width="10.00390625" style="1" customWidth="1"/>
    <col min="12" max="12" width="7.7109375" style="1" customWidth="1"/>
    <col min="13" max="16384" width="9.140625" style="1" customWidth="1"/>
  </cols>
  <sheetData>
    <row r="1" spans="1:8" s="64" customFormat="1" ht="36.75" customHeight="1" thickBot="1">
      <c r="A1" s="61" t="s">
        <v>0</v>
      </c>
      <c r="B1" s="9" t="s">
        <v>5</v>
      </c>
      <c r="C1" s="61" t="s">
        <v>1</v>
      </c>
      <c r="D1" s="61" t="s">
        <v>3</v>
      </c>
      <c r="E1" s="61" t="s">
        <v>2</v>
      </c>
      <c r="F1" s="61" t="s">
        <v>6</v>
      </c>
      <c r="G1" s="62" t="s">
        <v>4</v>
      </c>
      <c r="H1" s="63">
        <v>0.16</v>
      </c>
    </row>
    <row r="2" spans="1:12" s="39" customFormat="1" ht="18" customHeight="1" thickBot="1">
      <c r="A2" s="120" t="s">
        <v>41</v>
      </c>
      <c r="B2" s="120" t="s">
        <v>40</v>
      </c>
      <c r="C2" s="20">
        <v>1</v>
      </c>
      <c r="D2" s="27">
        <v>125</v>
      </c>
      <c r="E2" s="80">
        <f>C2*D2</f>
        <v>125</v>
      </c>
      <c r="F2" s="115">
        <f>E2*1.11</f>
        <v>138.75</v>
      </c>
      <c r="G2" s="85" t="e">
        <f>H2+L2</f>
        <v>#VALUE!</v>
      </c>
      <c r="H2" s="38"/>
      <c r="J2" s="55" t="s">
        <v>146</v>
      </c>
      <c r="K2" s="40"/>
      <c r="L2" s="28" t="s">
        <v>150</v>
      </c>
    </row>
    <row r="3" spans="1:12" s="39" customFormat="1" ht="18" customHeight="1" thickBot="1">
      <c r="A3" s="120" t="s">
        <v>42</v>
      </c>
      <c r="B3" s="120" t="s">
        <v>40</v>
      </c>
      <c r="C3" s="20">
        <v>1</v>
      </c>
      <c r="D3" s="27">
        <v>125</v>
      </c>
      <c r="E3" s="80">
        <f aca="true" t="shared" si="0" ref="E3:E63">C3*D3</f>
        <v>125</v>
      </c>
      <c r="F3" s="115">
        <f aca="true" t="shared" si="1" ref="F3:F63">E3*1.11</f>
        <v>138.75</v>
      </c>
      <c r="G3" s="85" t="e">
        <f>H3+L3</f>
        <v>#VALUE!</v>
      </c>
      <c r="H3" s="38"/>
      <c r="J3" s="55" t="s">
        <v>146</v>
      </c>
      <c r="K3" s="40"/>
      <c r="L3" s="28" t="s">
        <v>150</v>
      </c>
    </row>
    <row r="4" spans="1:12" s="39" customFormat="1" ht="18" customHeight="1" thickBot="1">
      <c r="A4" s="120" t="s">
        <v>88</v>
      </c>
      <c r="B4" s="120" t="s">
        <v>40</v>
      </c>
      <c r="C4" s="20">
        <v>1</v>
      </c>
      <c r="D4" s="27">
        <v>125</v>
      </c>
      <c r="E4" s="80">
        <f t="shared" si="0"/>
        <v>125</v>
      </c>
      <c r="F4" s="115">
        <f t="shared" si="1"/>
        <v>138.75</v>
      </c>
      <c r="G4" s="85"/>
      <c r="H4" s="38"/>
      <c r="J4" s="55" t="s">
        <v>146</v>
      </c>
      <c r="K4" s="40"/>
      <c r="L4" s="28" t="s">
        <v>150</v>
      </c>
    </row>
    <row r="5" spans="1:12" s="39" customFormat="1" ht="18" customHeight="1" thickBot="1">
      <c r="A5" s="120" t="s">
        <v>43</v>
      </c>
      <c r="B5" s="120" t="s">
        <v>45</v>
      </c>
      <c r="C5" s="20">
        <v>1</v>
      </c>
      <c r="D5" s="27">
        <v>125</v>
      </c>
      <c r="E5" s="80">
        <f t="shared" si="0"/>
        <v>125</v>
      </c>
      <c r="F5" s="115">
        <f t="shared" si="1"/>
        <v>138.75</v>
      </c>
      <c r="G5" s="85" t="e">
        <f>H5+L5</f>
        <v>#VALUE!</v>
      </c>
      <c r="H5" s="38"/>
      <c r="J5" s="55" t="s">
        <v>146</v>
      </c>
      <c r="K5" s="40"/>
      <c r="L5" s="28" t="s">
        <v>150</v>
      </c>
    </row>
    <row r="6" spans="1:12" s="39" customFormat="1" ht="18" customHeight="1" thickBot="1">
      <c r="A6" s="120" t="s">
        <v>44</v>
      </c>
      <c r="B6" s="120" t="s">
        <v>45</v>
      </c>
      <c r="C6" s="20">
        <v>3</v>
      </c>
      <c r="D6" s="27">
        <v>125</v>
      </c>
      <c r="E6" s="80">
        <f t="shared" si="0"/>
        <v>375</v>
      </c>
      <c r="F6" s="115">
        <f t="shared" si="1"/>
        <v>416.25000000000006</v>
      </c>
      <c r="G6" s="85" t="e">
        <f>H6+L6</f>
        <v>#VALUE!</v>
      </c>
      <c r="H6" s="38"/>
      <c r="J6" s="55" t="s">
        <v>146</v>
      </c>
      <c r="K6" s="40"/>
      <c r="L6" s="28" t="s">
        <v>150</v>
      </c>
    </row>
    <row r="7" spans="1:12" s="39" customFormat="1" ht="18" customHeight="1" thickBot="1">
      <c r="A7" s="120" t="s">
        <v>42</v>
      </c>
      <c r="B7" s="120" t="s">
        <v>45</v>
      </c>
      <c r="C7" s="20">
        <v>1</v>
      </c>
      <c r="D7" s="27">
        <v>125</v>
      </c>
      <c r="E7" s="80">
        <f t="shared" si="0"/>
        <v>125</v>
      </c>
      <c r="F7" s="115">
        <f t="shared" si="1"/>
        <v>138.75</v>
      </c>
      <c r="G7" s="85" t="e">
        <f>H7+L7</f>
        <v>#VALUE!</v>
      </c>
      <c r="H7" s="38"/>
      <c r="J7" s="55" t="s">
        <v>146</v>
      </c>
      <c r="K7" s="40"/>
      <c r="L7" s="28" t="s">
        <v>150</v>
      </c>
    </row>
    <row r="8" spans="1:12" s="39" customFormat="1" ht="18" customHeight="1" thickBot="1">
      <c r="A8" s="120" t="s">
        <v>25</v>
      </c>
      <c r="B8" s="120" t="s">
        <v>45</v>
      </c>
      <c r="C8" s="20">
        <v>1</v>
      </c>
      <c r="D8" s="27">
        <v>125</v>
      </c>
      <c r="E8" s="80">
        <f t="shared" si="0"/>
        <v>125</v>
      </c>
      <c r="F8" s="115"/>
      <c r="G8" s="85"/>
      <c r="H8" s="38">
        <v>145</v>
      </c>
      <c r="J8" s="55"/>
      <c r="K8" s="40"/>
      <c r="L8" s="28"/>
    </row>
    <row r="9" spans="1:12" s="39" customFormat="1" ht="18" customHeight="1" thickBot="1">
      <c r="A9" s="120" t="s">
        <v>46</v>
      </c>
      <c r="B9" s="120" t="s">
        <v>48</v>
      </c>
      <c r="C9" s="20">
        <v>1</v>
      </c>
      <c r="D9" s="27">
        <v>200</v>
      </c>
      <c r="E9" s="80">
        <f t="shared" si="0"/>
        <v>200</v>
      </c>
      <c r="F9" s="115">
        <f t="shared" si="1"/>
        <v>222.00000000000003</v>
      </c>
      <c r="G9" s="85"/>
      <c r="H9" s="38"/>
      <c r="J9" s="55" t="s">
        <v>146</v>
      </c>
      <c r="K9" s="40"/>
      <c r="L9" s="28" t="s">
        <v>150</v>
      </c>
    </row>
    <row r="10" spans="1:12" s="39" customFormat="1" ht="18" customHeight="1" thickBot="1">
      <c r="A10" s="120" t="s">
        <v>47</v>
      </c>
      <c r="B10" s="120" t="s">
        <v>48</v>
      </c>
      <c r="C10" s="20">
        <v>1</v>
      </c>
      <c r="D10" s="27">
        <v>200</v>
      </c>
      <c r="E10" s="80">
        <f t="shared" si="0"/>
        <v>200</v>
      </c>
      <c r="F10" s="115">
        <f t="shared" si="1"/>
        <v>222.00000000000003</v>
      </c>
      <c r="G10" s="85"/>
      <c r="H10" s="38"/>
      <c r="J10" s="55" t="s">
        <v>146</v>
      </c>
      <c r="K10" s="40"/>
      <c r="L10" s="28" t="s">
        <v>150</v>
      </c>
    </row>
    <row r="11" spans="1:12" s="39" customFormat="1" ht="17.25" customHeight="1" thickBot="1">
      <c r="A11" s="120" t="s">
        <v>88</v>
      </c>
      <c r="B11" s="120" t="s">
        <v>48</v>
      </c>
      <c r="C11" s="20">
        <v>3</v>
      </c>
      <c r="D11" s="27">
        <v>200</v>
      </c>
      <c r="E11" s="80">
        <f t="shared" si="0"/>
        <v>600</v>
      </c>
      <c r="F11" s="115">
        <f t="shared" si="1"/>
        <v>666.0000000000001</v>
      </c>
      <c r="G11" s="85"/>
      <c r="H11" s="38"/>
      <c r="J11" s="55" t="s">
        <v>146</v>
      </c>
      <c r="K11" s="40"/>
      <c r="L11" s="28" t="s">
        <v>150</v>
      </c>
    </row>
    <row r="12" spans="1:12" s="39" customFormat="1" ht="18" customHeight="1" thickBot="1">
      <c r="A12" s="120" t="s">
        <v>34</v>
      </c>
      <c r="B12" s="120" t="s">
        <v>49</v>
      </c>
      <c r="C12" s="20">
        <v>1</v>
      </c>
      <c r="D12" s="27">
        <v>250</v>
      </c>
      <c r="E12" s="80">
        <f t="shared" si="0"/>
        <v>250</v>
      </c>
      <c r="F12" s="115">
        <f t="shared" si="1"/>
        <v>277.5</v>
      </c>
      <c r="G12" s="85"/>
      <c r="H12" s="38"/>
      <c r="J12" s="55" t="s">
        <v>146</v>
      </c>
      <c r="K12" s="40"/>
      <c r="L12" s="28" t="s">
        <v>150</v>
      </c>
    </row>
    <row r="13" spans="1:12" s="39" customFormat="1" ht="18" customHeight="1" thickBot="1">
      <c r="A13" s="120" t="s">
        <v>46</v>
      </c>
      <c r="B13" s="120" t="s">
        <v>50</v>
      </c>
      <c r="C13" s="20">
        <v>2</v>
      </c>
      <c r="D13" s="27">
        <v>250</v>
      </c>
      <c r="E13" s="80">
        <f t="shared" si="0"/>
        <v>500</v>
      </c>
      <c r="F13" s="115">
        <f t="shared" si="1"/>
        <v>555</v>
      </c>
      <c r="G13" s="85"/>
      <c r="H13" s="38"/>
      <c r="J13" s="55" t="s">
        <v>146</v>
      </c>
      <c r="K13" s="40"/>
      <c r="L13" s="28" t="s">
        <v>150</v>
      </c>
    </row>
    <row r="14" spans="1:12" s="39" customFormat="1" ht="18" customHeight="1" thickBot="1">
      <c r="A14" s="120" t="s">
        <v>47</v>
      </c>
      <c r="B14" s="120" t="s">
        <v>50</v>
      </c>
      <c r="C14" s="20">
        <v>2</v>
      </c>
      <c r="D14" s="27">
        <v>250</v>
      </c>
      <c r="E14" s="80">
        <f t="shared" si="0"/>
        <v>500</v>
      </c>
      <c r="F14" s="115">
        <f t="shared" si="1"/>
        <v>555</v>
      </c>
      <c r="G14" s="85"/>
      <c r="H14" s="38"/>
      <c r="J14" s="55" t="s">
        <v>146</v>
      </c>
      <c r="K14" s="40"/>
      <c r="L14" s="28" t="s">
        <v>150</v>
      </c>
    </row>
    <row r="15" spans="1:12" s="39" customFormat="1" ht="18" customHeight="1" thickBot="1">
      <c r="A15" s="120" t="s">
        <v>46</v>
      </c>
      <c r="B15" s="120" t="s">
        <v>52</v>
      </c>
      <c r="C15" s="20">
        <v>1</v>
      </c>
      <c r="D15" s="27">
        <v>250</v>
      </c>
      <c r="E15" s="80">
        <f t="shared" si="0"/>
        <v>250</v>
      </c>
      <c r="F15" s="115">
        <f t="shared" si="1"/>
        <v>277.5</v>
      </c>
      <c r="G15" s="85"/>
      <c r="H15" s="38"/>
      <c r="J15" s="55" t="s">
        <v>146</v>
      </c>
      <c r="K15" s="40"/>
      <c r="L15" s="28" t="s">
        <v>150</v>
      </c>
    </row>
    <row r="16" spans="1:12" s="39" customFormat="1" ht="18" customHeight="1" thickBot="1">
      <c r="A16" s="120" t="s">
        <v>51</v>
      </c>
      <c r="B16" s="120" t="s">
        <v>52</v>
      </c>
      <c r="C16" s="20">
        <v>3</v>
      </c>
      <c r="D16" s="27">
        <v>250</v>
      </c>
      <c r="E16" s="80">
        <f t="shared" si="0"/>
        <v>750</v>
      </c>
      <c r="F16" s="115">
        <f t="shared" si="1"/>
        <v>832.5000000000001</v>
      </c>
      <c r="G16" s="85"/>
      <c r="H16" s="38"/>
      <c r="J16" s="55" t="s">
        <v>146</v>
      </c>
      <c r="K16" s="40"/>
      <c r="L16" s="28" t="s">
        <v>150</v>
      </c>
    </row>
    <row r="17" spans="1:12" s="39" customFormat="1" ht="18" customHeight="1" thickBot="1">
      <c r="A17" s="120" t="s">
        <v>47</v>
      </c>
      <c r="B17" s="120" t="s">
        <v>52</v>
      </c>
      <c r="C17" s="20">
        <v>1</v>
      </c>
      <c r="D17" s="27">
        <v>250</v>
      </c>
      <c r="E17" s="80">
        <f t="shared" si="0"/>
        <v>250</v>
      </c>
      <c r="F17" s="115">
        <f t="shared" si="1"/>
        <v>277.5</v>
      </c>
      <c r="G17" s="85"/>
      <c r="H17" s="38"/>
      <c r="J17" s="55" t="s">
        <v>146</v>
      </c>
      <c r="K17" s="40"/>
      <c r="L17" s="28" t="s">
        <v>150</v>
      </c>
    </row>
    <row r="18" spans="1:12" s="39" customFormat="1" ht="18" customHeight="1" thickBot="1">
      <c r="A18" s="136" t="s">
        <v>53</v>
      </c>
      <c r="B18" s="120" t="s">
        <v>56</v>
      </c>
      <c r="C18" s="20">
        <v>1</v>
      </c>
      <c r="D18" s="27">
        <v>100</v>
      </c>
      <c r="E18" s="80">
        <f t="shared" si="0"/>
        <v>100</v>
      </c>
      <c r="F18" s="115">
        <f t="shared" si="1"/>
        <v>111.00000000000001</v>
      </c>
      <c r="G18" s="85">
        <f>H18+L18</f>
        <v>0</v>
      </c>
      <c r="H18" s="38"/>
      <c r="J18" s="55" t="s">
        <v>146</v>
      </c>
      <c r="K18" s="126" t="s">
        <v>151</v>
      </c>
      <c r="L18" s="28"/>
    </row>
    <row r="19" spans="1:12" s="67" customFormat="1" ht="18" customHeight="1" thickBot="1">
      <c r="A19" s="120" t="s">
        <v>54</v>
      </c>
      <c r="B19" s="120" t="s">
        <v>56</v>
      </c>
      <c r="C19" s="20">
        <v>1</v>
      </c>
      <c r="D19" s="27">
        <v>100</v>
      </c>
      <c r="E19" s="80">
        <f t="shared" si="0"/>
        <v>100</v>
      </c>
      <c r="F19" s="115">
        <f t="shared" si="1"/>
        <v>111.00000000000001</v>
      </c>
      <c r="G19" s="85"/>
      <c r="H19" s="70"/>
      <c r="J19" s="55" t="s">
        <v>146</v>
      </c>
      <c r="K19" s="126" t="s">
        <v>151</v>
      </c>
      <c r="L19" s="28"/>
    </row>
    <row r="20" spans="1:12" s="67" customFormat="1" ht="18" customHeight="1" thickBot="1">
      <c r="A20" s="120" t="s">
        <v>28</v>
      </c>
      <c r="B20" s="120" t="s">
        <v>56</v>
      </c>
      <c r="C20" s="20">
        <v>1</v>
      </c>
      <c r="D20" s="27">
        <v>100</v>
      </c>
      <c r="E20" s="80">
        <f t="shared" si="0"/>
        <v>100</v>
      </c>
      <c r="F20" s="115">
        <f t="shared" si="1"/>
        <v>111.00000000000001</v>
      </c>
      <c r="G20" s="85"/>
      <c r="H20" s="70"/>
      <c r="J20" s="55" t="s">
        <v>146</v>
      </c>
      <c r="K20" s="126"/>
      <c r="L20" s="28" t="s">
        <v>157</v>
      </c>
    </row>
    <row r="21" spans="1:12" s="67" customFormat="1" ht="18" customHeight="1" thickBot="1">
      <c r="A21" s="120" t="s">
        <v>51</v>
      </c>
      <c r="B21" s="120" t="s">
        <v>56</v>
      </c>
      <c r="C21" s="20">
        <v>2</v>
      </c>
      <c r="D21" s="27">
        <v>100</v>
      </c>
      <c r="E21" s="80">
        <f t="shared" si="0"/>
        <v>200</v>
      </c>
      <c r="F21" s="115">
        <f t="shared" si="1"/>
        <v>222.00000000000003</v>
      </c>
      <c r="G21" s="85"/>
      <c r="H21" s="70"/>
      <c r="J21" s="55" t="s">
        <v>146</v>
      </c>
      <c r="K21" s="126"/>
      <c r="L21" s="28" t="s">
        <v>157</v>
      </c>
    </row>
    <row r="22" spans="1:12" s="67" customFormat="1" ht="18" customHeight="1" thickBot="1">
      <c r="A22" s="120" t="s">
        <v>43</v>
      </c>
      <c r="B22" s="120" t="s">
        <v>56</v>
      </c>
      <c r="C22" s="20">
        <v>3</v>
      </c>
      <c r="D22" s="27">
        <v>100</v>
      </c>
      <c r="E22" s="80">
        <f t="shared" si="0"/>
        <v>300</v>
      </c>
      <c r="F22" s="115">
        <f t="shared" si="1"/>
        <v>333.00000000000006</v>
      </c>
      <c r="G22" s="85"/>
      <c r="H22" s="70"/>
      <c r="J22" s="55" t="s">
        <v>146</v>
      </c>
      <c r="K22" s="126"/>
      <c r="L22" s="28" t="s">
        <v>159</v>
      </c>
    </row>
    <row r="23" spans="1:12" s="67" customFormat="1" ht="18" customHeight="1" thickBot="1">
      <c r="A23" s="120" t="s">
        <v>38</v>
      </c>
      <c r="B23" s="120" t="s">
        <v>56</v>
      </c>
      <c r="C23" s="20">
        <v>2</v>
      </c>
      <c r="D23" s="27">
        <v>100</v>
      </c>
      <c r="E23" s="80">
        <f t="shared" si="0"/>
        <v>200</v>
      </c>
      <c r="F23" s="115">
        <f t="shared" si="1"/>
        <v>222.00000000000003</v>
      </c>
      <c r="G23" s="85"/>
      <c r="H23" s="70"/>
      <c r="J23" s="55" t="s">
        <v>146</v>
      </c>
      <c r="K23" s="126" t="s">
        <v>151</v>
      </c>
      <c r="L23" s="28"/>
    </row>
    <row r="24" spans="1:12" s="67" customFormat="1" ht="18" customHeight="1" thickBot="1">
      <c r="A24" s="120" t="s">
        <v>41</v>
      </c>
      <c r="B24" s="120" t="s">
        <v>56</v>
      </c>
      <c r="C24" s="20">
        <v>1</v>
      </c>
      <c r="D24" s="27">
        <v>100</v>
      </c>
      <c r="E24" s="80">
        <f t="shared" si="0"/>
        <v>100</v>
      </c>
      <c r="F24" s="115">
        <f t="shared" si="1"/>
        <v>111.00000000000001</v>
      </c>
      <c r="G24" s="85"/>
      <c r="H24" s="70"/>
      <c r="J24" s="55" t="s">
        <v>146</v>
      </c>
      <c r="K24" s="126"/>
      <c r="L24" s="28" t="s">
        <v>156</v>
      </c>
    </row>
    <row r="25" spans="1:12" s="67" customFormat="1" ht="18" customHeight="1" thickBot="1">
      <c r="A25" s="120" t="s">
        <v>42</v>
      </c>
      <c r="B25" s="120" t="s">
        <v>56</v>
      </c>
      <c r="C25" s="20">
        <v>1</v>
      </c>
      <c r="D25" s="27">
        <v>100</v>
      </c>
      <c r="E25" s="80">
        <f t="shared" si="0"/>
        <v>100</v>
      </c>
      <c r="F25" s="115">
        <f t="shared" si="1"/>
        <v>111.00000000000001</v>
      </c>
      <c r="G25" s="85"/>
      <c r="H25" s="70"/>
      <c r="J25" s="55" t="s">
        <v>146</v>
      </c>
      <c r="K25" s="126" t="s">
        <v>151</v>
      </c>
      <c r="L25" s="28"/>
    </row>
    <row r="26" spans="1:12" s="67" customFormat="1" ht="18" customHeight="1" thickBot="1">
      <c r="A26" s="120" t="s">
        <v>55</v>
      </c>
      <c r="B26" s="120" t="s">
        <v>56</v>
      </c>
      <c r="C26" s="20">
        <v>1</v>
      </c>
      <c r="D26" s="27">
        <v>100</v>
      </c>
      <c r="E26" s="80">
        <f t="shared" si="0"/>
        <v>100</v>
      </c>
      <c r="F26" s="115">
        <f t="shared" si="1"/>
        <v>111.00000000000001</v>
      </c>
      <c r="G26" s="85"/>
      <c r="H26" s="70"/>
      <c r="J26" s="55" t="s">
        <v>146</v>
      </c>
      <c r="K26" s="126"/>
      <c r="L26" s="28" t="s">
        <v>158</v>
      </c>
    </row>
    <row r="27" spans="1:15" s="67" customFormat="1" ht="18" customHeight="1" thickBot="1">
      <c r="A27" s="120" t="s">
        <v>147</v>
      </c>
      <c r="B27" s="120" t="s">
        <v>56</v>
      </c>
      <c r="C27" s="20">
        <v>1</v>
      </c>
      <c r="D27" s="27">
        <v>100</v>
      </c>
      <c r="E27" s="80">
        <f t="shared" si="0"/>
        <v>100</v>
      </c>
      <c r="F27" s="115">
        <f t="shared" si="1"/>
        <v>111.00000000000001</v>
      </c>
      <c r="G27" s="85"/>
      <c r="H27" s="70"/>
      <c r="J27" s="55" t="s">
        <v>146</v>
      </c>
      <c r="K27" s="126"/>
      <c r="L27" s="28" t="s">
        <v>153</v>
      </c>
      <c r="O27" s="67" t="s">
        <v>155</v>
      </c>
    </row>
    <row r="28" spans="1:12" s="67" customFormat="1" ht="18.75" customHeight="1" thickBot="1">
      <c r="A28" s="120" t="s">
        <v>147</v>
      </c>
      <c r="B28" s="120" t="s">
        <v>56</v>
      </c>
      <c r="C28" s="20">
        <v>1</v>
      </c>
      <c r="D28" s="27">
        <v>100</v>
      </c>
      <c r="E28" s="80">
        <f t="shared" si="0"/>
        <v>100</v>
      </c>
      <c r="F28" s="115">
        <f t="shared" si="1"/>
        <v>111.00000000000001</v>
      </c>
      <c r="G28" s="85"/>
      <c r="H28" s="70"/>
      <c r="J28" s="55" t="s">
        <v>146</v>
      </c>
      <c r="K28" s="126"/>
      <c r="L28" s="28" t="s">
        <v>154</v>
      </c>
    </row>
    <row r="29" spans="1:12" s="67" customFormat="1" ht="18" customHeight="1" thickBot="1">
      <c r="A29" s="120" t="s">
        <v>88</v>
      </c>
      <c r="B29" s="120" t="s">
        <v>56</v>
      </c>
      <c r="C29" s="20">
        <v>1</v>
      </c>
      <c r="D29" s="27">
        <v>100</v>
      </c>
      <c r="E29" s="80">
        <f t="shared" si="0"/>
        <v>100</v>
      </c>
      <c r="F29" s="115">
        <f t="shared" si="1"/>
        <v>111.00000000000001</v>
      </c>
      <c r="G29" s="85"/>
      <c r="H29" s="70"/>
      <c r="J29" s="55" t="s">
        <v>146</v>
      </c>
      <c r="K29" s="126" t="s">
        <v>151</v>
      </c>
      <c r="L29" s="28"/>
    </row>
    <row r="30" spans="1:12" s="67" customFormat="1" ht="18" customHeight="1" thickBot="1">
      <c r="A30" s="120" t="s">
        <v>88</v>
      </c>
      <c r="B30" s="120" t="s">
        <v>56</v>
      </c>
      <c r="C30" s="20">
        <v>1</v>
      </c>
      <c r="D30" s="27">
        <v>100</v>
      </c>
      <c r="E30" s="80">
        <f t="shared" si="0"/>
        <v>100</v>
      </c>
      <c r="F30" s="115">
        <f t="shared" si="1"/>
        <v>111.00000000000001</v>
      </c>
      <c r="G30" s="85"/>
      <c r="H30" s="70"/>
      <c r="J30" s="55" t="s">
        <v>146</v>
      </c>
      <c r="K30" s="126" t="s">
        <v>151</v>
      </c>
      <c r="L30" s="28"/>
    </row>
    <row r="31" spans="1:12" s="67" customFormat="1" ht="18" customHeight="1" thickBot="1">
      <c r="A31" s="120" t="s">
        <v>89</v>
      </c>
      <c r="B31" s="120" t="s">
        <v>56</v>
      </c>
      <c r="C31" s="20">
        <v>1</v>
      </c>
      <c r="D31" s="27">
        <v>100</v>
      </c>
      <c r="E31" s="80">
        <f t="shared" si="0"/>
        <v>100</v>
      </c>
      <c r="F31" s="115">
        <f t="shared" si="1"/>
        <v>111.00000000000001</v>
      </c>
      <c r="G31" s="85"/>
      <c r="H31" s="70"/>
      <c r="J31" s="55" t="s">
        <v>146</v>
      </c>
      <c r="K31" s="126"/>
      <c r="L31" s="28" t="s">
        <v>156</v>
      </c>
    </row>
    <row r="32" spans="1:12" s="67" customFormat="1" ht="18" customHeight="1" thickBot="1">
      <c r="A32" s="120" t="s">
        <v>89</v>
      </c>
      <c r="B32" s="120" t="s">
        <v>56</v>
      </c>
      <c r="C32" s="20">
        <v>2</v>
      </c>
      <c r="D32" s="27">
        <v>100</v>
      </c>
      <c r="E32" s="80">
        <f t="shared" si="0"/>
        <v>200</v>
      </c>
      <c r="F32" s="115">
        <f t="shared" si="1"/>
        <v>222.00000000000003</v>
      </c>
      <c r="G32" s="85"/>
      <c r="H32" s="70"/>
      <c r="J32" s="55" t="s">
        <v>146</v>
      </c>
      <c r="K32" s="126"/>
      <c r="L32" s="28" t="s">
        <v>156</v>
      </c>
    </row>
    <row r="33" spans="1:15" s="67" customFormat="1" ht="18" customHeight="1" thickBot="1">
      <c r="A33" s="120" t="s">
        <v>39</v>
      </c>
      <c r="B33" s="120" t="s">
        <v>58</v>
      </c>
      <c r="C33" s="120">
        <v>2</v>
      </c>
      <c r="D33" s="27">
        <v>55</v>
      </c>
      <c r="E33" s="80">
        <f t="shared" si="0"/>
        <v>110</v>
      </c>
      <c r="F33" s="115">
        <f t="shared" si="1"/>
        <v>122.10000000000001</v>
      </c>
      <c r="G33" s="85" t="e">
        <f>H33+L33</f>
        <v>#VALUE!</v>
      </c>
      <c r="H33" s="110"/>
      <c r="I33" s="118"/>
      <c r="J33" s="55" t="s">
        <v>146</v>
      </c>
      <c r="K33" s="40"/>
      <c r="L33" s="28" t="s">
        <v>150</v>
      </c>
      <c r="N33" s="128"/>
      <c r="O33" s="128"/>
    </row>
    <row r="34" spans="1:13" s="67" customFormat="1" ht="18" customHeight="1" thickBot="1">
      <c r="A34" s="120" t="s">
        <v>22</v>
      </c>
      <c r="B34" s="120" t="s">
        <v>58</v>
      </c>
      <c r="C34" s="120">
        <v>1</v>
      </c>
      <c r="D34" s="27">
        <v>55</v>
      </c>
      <c r="E34" s="80">
        <f t="shared" si="0"/>
        <v>55</v>
      </c>
      <c r="F34" s="115">
        <f t="shared" si="1"/>
        <v>61.050000000000004</v>
      </c>
      <c r="G34" s="85" t="e">
        <f>H34+L34</f>
        <v>#VALUE!</v>
      </c>
      <c r="H34" s="110"/>
      <c r="I34" s="118"/>
      <c r="J34" s="55" t="s">
        <v>146</v>
      </c>
      <c r="K34" s="40"/>
      <c r="L34" s="28" t="s">
        <v>150</v>
      </c>
      <c r="M34" s="39"/>
    </row>
    <row r="35" spans="1:13" s="67" customFormat="1" ht="18" customHeight="1" thickBot="1">
      <c r="A35" s="120" t="s">
        <v>27</v>
      </c>
      <c r="B35" s="120" t="s">
        <v>58</v>
      </c>
      <c r="C35" s="120">
        <v>1</v>
      </c>
      <c r="D35" s="27">
        <v>55</v>
      </c>
      <c r="E35" s="80">
        <f t="shared" si="0"/>
        <v>55</v>
      </c>
      <c r="F35" s="115">
        <f t="shared" si="1"/>
        <v>61.050000000000004</v>
      </c>
      <c r="G35" s="85" t="e">
        <f>H35+L35</f>
        <v>#VALUE!</v>
      </c>
      <c r="H35" s="110"/>
      <c r="I35" s="118"/>
      <c r="J35" s="55" t="s">
        <v>146</v>
      </c>
      <c r="K35" s="40"/>
      <c r="L35" s="28" t="s">
        <v>150</v>
      </c>
      <c r="M35" s="39"/>
    </row>
    <row r="36" spans="1:12" s="67" customFormat="1" ht="18" customHeight="1" thickBot="1">
      <c r="A36" s="91" t="s">
        <v>57</v>
      </c>
      <c r="B36" s="120" t="s">
        <v>58</v>
      </c>
      <c r="C36" s="20">
        <v>1</v>
      </c>
      <c r="D36" s="27">
        <v>55</v>
      </c>
      <c r="E36" s="80">
        <f t="shared" si="0"/>
        <v>55</v>
      </c>
      <c r="F36" s="115">
        <f t="shared" si="1"/>
        <v>61.050000000000004</v>
      </c>
      <c r="G36" s="85">
        <f>H36+L36</f>
        <v>0</v>
      </c>
      <c r="H36" s="110"/>
      <c r="I36" s="118"/>
      <c r="J36" s="55" t="s">
        <v>146</v>
      </c>
      <c r="K36" s="125" t="s">
        <v>148</v>
      </c>
      <c r="L36" s="28"/>
    </row>
    <row r="37" spans="1:12" s="67" customFormat="1" ht="18" customHeight="1" thickBot="1">
      <c r="A37" s="91" t="s">
        <v>27</v>
      </c>
      <c r="B37" s="56" t="s">
        <v>59</v>
      </c>
      <c r="C37" s="20">
        <v>1</v>
      </c>
      <c r="D37" s="27">
        <v>55</v>
      </c>
      <c r="E37" s="80">
        <f t="shared" si="0"/>
        <v>55</v>
      </c>
      <c r="F37" s="115">
        <f t="shared" si="1"/>
        <v>61.050000000000004</v>
      </c>
      <c r="G37" s="85" t="e">
        <f>H37+L37</f>
        <v>#VALUE!</v>
      </c>
      <c r="H37" s="38"/>
      <c r="I37" s="118"/>
      <c r="J37" s="55" t="s">
        <v>146</v>
      </c>
      <c r="K37" s="40"/>
      <c r="L37" s="28" t="s">
        <v>150</v>
      </c>
    </row>
    <row r="38" spans="1:12" s="67" customFormat="1" ht="18" customHeight="1" thickBot="1">
      <c r="A38" s="120" t="s">
        <v>39</v>
      </c>
      <c r="B38" s="22" t="s">
        <v>26</v>
      </c>
      <c r="C38" s="20">
        <v>2</v>
      </c>
      <c r="D38" s="27">
        <v>55</v>
      </c>
      <c r="E38" s="80">
        <f t="shared" si="0"/>
        <v>110</v>
      </c>
      <c r="F38" s="115">
        <f t="shared" si="1"/>
        <v>122.10000000000001</v>
      </c>
      <c r="G38" s="85" t="e">
        <f aca="true" t="shared" si="2" ref="G38:G49">H38+L38</f>
        <v>#VALUE!</v>
      </c>
      <c r="H38" s="110"/>
      <c r="I38" s="118"/>
      <c r="J38" s="55" t="s">
        <v>146</v>
      </c>
      <c r="K38" s="40"/>
      <c r="L38" s="28" t="s">
        <v>150</v>
      </c>
    </row>
    <row r="39" spans="1:12" s="67" customFormat="1" ht="18" customHeight="1" thickBot="1">
      <c r="A39" s="91" t="s">
        <v>60</v>
      </c>
      <c r="B39" s="22" t="s">
        <v>26</v>
      </c>
      <c r="C39" s="120">
        <v>2</v>
      </c>
      <c r="D39" s="27">
        <v>55</v>
      </c>
      <c r="E39" s="80">
        <f t="shared" si="0"/>
        <v>110</v>
      </c>
      <c r="F39" s="115">
        <f t="shared" si="1"/>
        <v>122.10000000000001</v>
      </c>
      <c r="G39" s="85" t="e">
        <f t="shared" si="2"/>
        <v>#VALUE!</v>
      </c>
      <c r="H39" s="110"/>
      <c r="I39" s="118"/>
      <c r="J39" s="55" t="s">
        <v>146</v>
      </c>
      <c r="K39" s="40"/>
      <c r="L39" s="28" t="s">
        <v>150</v>
      </c>
    </row>
    <row r="40" spans="1:13" s="67" customFormat="1" ht="18" customHeight="1" thickBot="1">
      <c r="A40" s="120" t="s">
        <v>61</v>
      </c>
      <c r="B40" s="22" t="s">
        <v>26</v>
      </c>
      <c r="C40" s="120">
        <v>1</v>
      </c>
      <c r="D40" s="27">
        <v>55</v>
      </c>
      <c r="E40" s="80">
        <f t="shared" si="0"/>
        <v>55</v>
      </c>
      <c r="F40" s="115">
        <f t="shared" si="1"/>
        <v>61.050000000000004</v>
      </c>
      <c r="G40" s="85" t="e">
        <f t="shared" si="2"/>
        <v>#VALUE!</v>
      </c>
      <c r="H40" s="110"/>
      <c r="I40" s="118"/>
      <c r="J40" s="55" t="s">
        <v>146</v>
      </c>
      <c r="K40" s="40"/>
      <c r="L40" s="28" t="s">
        <v>150</v>
      </c>
      <c r="M40" s="39"/>
    </row>
    <row r="41" spans="1:13" s="67" customFormat="1" ht="18" customHeight="1" thickBot="1">
      <c r="A41" s="120" t="s">
        <v>39</v>
      </c>
      <c r="B41" s="29" t="s">
        <v>145</v>
      </c>
      <c r="C41" s="120">
        <v>2</v>
      </c>
      <c r="D41" s="65">
        <v>50</v>
      </c>
      <c r="E41" s="80">
        <f t="shared" si="0"/>
        <v>100</v>
      </c>
      <c r="F41" s="115">
        <f t="shared" si="1"/>
        <v>111.00000000000001</v>
      </c>
      <c r="G41" s="85" t="e">
        <f t="shared" si="2"/>
        <v>#VALUE!</v>
      </c>
      <c r="H41" s="110"/>
      <c r="I41" s="118"/>
      <c r="J41" s="55" t="s">
        <v>146</v>
      </c>
      <c r="K41" s="40"/>
      <c r="L41" s="28" t="s">
        <v>150</v>
      </c>
      <c r="M41" s="39"/>
    </row>
    <row r="42" spans="1:12" s="67" customFormat="1" ht="18" customHeight="1" thickBot="1">
      <c r="A42" s="91" t="s">
        <v>60</v>
      </c>
      <c r="B42" s="29" t="s">
        <v>145</v>
      </c>
      <c r="C42" s="120">
        <v>2</v>
      </c>
      <c r="D42" s="65">
        <v>50</v>
      </c>
      <c r="E42" s="80">
        <f t="shared" si="0"/>
        <v>100</v>
      </c>
      <c r="F42" s="115">
        <f t="shared" si="1"/>
        <v>111.00000000000001</v>
      </c>
      <c r="G42" s="85" t="e">
        <f t="shared" si="2"/>
        <v>#VALUE!</v>
      </c>
      <c r="H42" s="38"/>
      <c r="I42" s="122"/>
      <c r="J42" s="55" t="s">
        <v>146</v>
      </c>
      <c r="K42" s="40"/>
      <c r="L42" s="28" t="s">
        <v>150</v>
      </c>
    </row>
    <row r="43" spans="1:13" s="95" customFormat="1" ht="18" customHeight="1" thickBot="1">
      <c r="A43" s="91" t="s">
        <v>14</v>
      </c>
      <c r="B43" s="29" t="s">
        <v>145</v>
      </c>
      <c r="C43" s="120">
        <v>2</v>
      </c>
      <c r="D43" s="65">
        <v>50</v>
      </c>
      <c r="E43" s="80">
        <f t="shared" si="0"/>
        <v>100</v>
      </c>
      <c r="F43" s="115">
        <f t="shared" si="1"/>
        <v>111.00000000000001</v>
      </c>
      <c r="G43" s="85" t="e">
        <f t="shared" si="2"/>
        <v>#VALUE!</v>
      </c>
      <c r="H43" s="38"/>
      <c r="I43" s="118"/>
      <c r="J43" s="55"/>
      <c r="K43" s="40"/>
      <c r="L43" s="28" t="s">
        <v>150</v>
      </c>
      <c r="M43" s="67"/>
    </row>
    <row r="44" spans="1:13" s="40" customFormat="1" ht="18" customHeight="1" thickBot="1">
      <c r="A44" s="120" t="s">
        <v>34</v>
      </c>
      <c r="B44" s="29" t="s">
        <v>145</v>
      </c>
      <c r="C44" s="120">
        <v>2</v>
      </c>
      <c r="D44" s="65">
        <v>50</v>
      </c>
      <c r="E44" s="80">
        <f t="shared" si="0"/>
        <v>100</v>
      </c>
      <c r="F44" s="115">
        <f t="shared" si="1"/>
        <v>111.00000000000001</v>
      </c>
      <c r="G44" s="85">
        <f t="shared" si="2"/>
        <v>0</v>
      </c>
      <c r="H44" s="33"/>
      <c r="I44" s="118"/>
      <c r="J44" s="55" t="s">
        <v>146</v>
      </c>
      <c r="K44" s="40" t="s">
        <v>148</v>
      </c>
      <c r="L44" s="28"/>
      <c r="M44" s="39"/>
    </row>
    <row r="45" spans="1:13" s="40" customFormat="1" ht="18" customHeight="1" thickBot="1">
      <c r="A45" s="91" t="s">
        <v>57</v>
      </c>
      <c r="B45" s="29" t="s">
        <v>145</v>
      </c>
      <c r="C45" s="91">
        <v>1</v>
      </c>
      <c r="D45" s="65">
        <v>50</v>
      </c>
      <c r="E45" s="80">
        <f t="shared" si="0"/>
        <v>50</v>
      </c>
      <c r="F45" s="115">
        <f t="shared" si="1"/>
        <v>55.50000000000001</v>
      </c>
      <c r="G45" s="85">
        <f t="shared" si="2"/>
        <v>0</v>
      </c>
      <c r="H45" s="38"/>
      <c r="I45" s="118"/>
      <c r="J45" s="55" t="s">
        <v>146</v>
      </c>
      <c r="K45" s="125" t="s">
        <v>148</v>
      </c>
      <c r="L45" s="28"/>
      <c r="M45" s="67"/>
    </row>
    <row r="46" spans="1:13" s="40" customFormat="1" ht="18" customHeight="1" thickBot="1">
      <c r="A46" s="91" t="s">
        <v>39</v>
      </c>
      <c r="B46" s="25" t="s">
        <v>16</v>
      </c>
      <c r="C46" s="56">
        <v>2</v>
      </c>
      <c r="D46" s="65">
        <v>50</v>
      </c>
      <c r="E46" s="80">
        <f t="shared" si="0"/>
        <v>100</v>
      </c>
      <c r="F46" s="115">
        <f t="shared" si="1"/>
        <v>111.00000000000001</v>
      </c>
      <c r="G46" s="85" t="e">
        <f t="shared" si="2"/>
        <v>#VALUE!</v>
      </c>
      <c r="H46" s="33"/>
      <c r="I46" s="118"/>
      <c r="J46" s="55" t="s">
        <v>146</v>
      </c>
      <c r="L46" s="28" t="s">
        <v>150</v>
      </c>
      <c r="M46" s="67"/>
    </row>
    <row r="47" spans="1:13" s="40" customFormat="1" ht="18" customHeight="1" thickBot="1">
      <c r="A47" s="120" t="s">
        <v>62</v>
      </c>
      <c r="B47" s="25" t="s">
        <v>16</v>
      </c>
      <c r="C47" s="22">
        <v>2</v>
      </c>
      <c r="D47" s="65">
        <v>50</v>
      </c>
      <c r="E47" s="80">
        <f t="shared" si="0"/>
        <v>100</v>
      </c>
      <c r="F47" s="115">
        <f t="shared" si="1"/>
        <v>111.00000000000001</v>
      </c>
      <c r="G47" s="85" t="e">
        <f t="shared" si="2"/>
        <v>#VALUE!</v>
      </c>
      <c r="H47" s="33"/>
      <c r="I47" s="118"/>
      <c r="J47" s="55" t="s">
        <v>146</v>
      </c>
      <c r="L47" s="28" t="s">
        <v>150</v>
      </c>
      <c r="M47" s="67"/>
    </row>
    <row r="48" spans="1:13" s="40" customFormat="1" ht="18" customHeight="1" thickBot="1">
      <c r="A48" s="91" t="s">
        <v>63</v>
      </c>
      <c r="B48" s="25" t="s">
        <v>16</v>
      </c>
      <c r="C48" s="22">
        <v>1</v>
      </c>
      <c r="D48" s="65">
        <v>50</v>
      </c>
      <c r="E48" s="80">
        <f t="shared" si="0"/>
        <v>50</v>
      </c>
      <c r="F48" s="115">
        <f t="shared" si="1"/>
        <v>55.50000000000001</v>
      </c>
      <c r="G48" s="85" t="e">
        <f t="shared" si="2"/>
        <v>#VALUE!</v>
      </c>
      <c r="H48" s="33"/>
      <c r="I48" s="118"/>
      <c r="J48" s="40" t="s">
        <v>146</v>
      </c>
      <c r="L48" s="28" t="s">
        <v>150</v>
      </c>
      <c r="M48" s="67"/>
    </row>
    <row r="49" spans="1:13" s="40" customFormat="1" ht="18" customHeight="1" thickBot="1">
      <c r="A49" s="91" t="s">
        <v>64</v>
      </c>
      <c r="B49" s="25" t="s">
        <v>16</v>
      </c>
      <c r="C49" s="22">
        <v>4</v>
      </c>
      <c r="D49" s="65">
        <v>50</v>
      </c>
      <c r="E49" s="80">
        <f t="shared" si="0"/>
        <v>200</v>
      </c>
      <c r="F49" s="115">
        <f t="shared" si="1"/>
        <v>222.00000000000003</v>
      </c>
      <c r="G49" s="85" t="e">
        <f t="shared" si="2"/>
        <v>#VALUE!</v>
      </c>
      <c r="H49" s="38"/>
      <c r="I49" s="118"/>
      <c r="J49" s="55" t="s">
        <v>146</v>
      </c>
      <c r="L49" s="28" t="s">
        <v>150</v>
      </c>
      <c r="M49" s="67"/>
    </row>
    <row r="50" spans="1:12" s="40" customFormat="1" ht="18" customHeight="1" thickBot="1">
      <c r="A50" s="120" t="s">
        <v>14</v>
      </c>
      <c r="B50" s="25" t="s">
        <v>16</v>
      </c>
      <c r="C50" s="22">
        <v>2</v>
      </c>
      <c r="D50" s="65">
        <v>50</v>
      </c>
      <c r="E50" s="80">
        <f t="shared" si="0"/>
        <v>100</v>
      </c>
      <c r="F50" s="115">
        <f t="shared" si="1"/>
        <v>111.00000000000001</v>
      </c>
      <c r="G50" s="85" t="e">
        <f aca="true" t="shared" si="3" ref="G50:G57">H50+L50</f>
        <v>#VALUE!</v>
      </c>
      <c r="H50" s="33"/>
      <c r="I50" s="118"/>
      <c r="J50" s="55"/>
      <c r="L50" s="28" t="s">
        <v>150</v>
      </c>
    </row>
    <row r="51" spans="1:13" s="40" customFormat="1" ht="18" customHeight="1" thickBot="1">
      <c r="A51" s="91" t="s">
        <v>51</v>
      </c>
      <c r="B51" s="25" t="s">
        <v>16</v>
      </c>
      <c r="C51" s="91">
        <v>2</v>
      </c>
      <c r="D51" s="65">
        <v>50</v>
      </c>
      <c r="E51" s="80">
        <f t="shared" si="0"/>
        <v>100</v>
      </c>
      <c r="F51" s="115">
        <f t="shared" si="1"/>
        <v>111.00000000000001</v>
      </c>
      <c r="G51" s="85" t="e">
        <f t="shared" si="3"/>
        <v>#VALUE!</v>
      </c>
      <c r="H51" s="31"/>
      <c r="I51" s="118"/>
      <c r="J51" s="55" t="s">
        <v>146</v>
      </c>
      <c r="L51" s="28" t="s">
        <v>150</v>
      </c>
      <c r="M51" s="39"/>
    </row>
    <row r="52" spans="1:12" s="53" customFormat="1" ht="18" customHeight="1" thickBot="1">
      <c r="A52" s="120" t="s">
        <v>34</v>
      </c>
      <c r="B52" s="25" t="s">
        <v>16</v>
      </c>
      <c r="C52" s="56">
        <v>1</v>
      </c>
      <c r="D52" s="65">
        <v>50</v>
      </c>
      <c r="E52" s="80">
        <f t="shared" si="0"/>
        <v>50</v>
      </c>
      <c r="F52" s="115">
        <f t="shared" si="1"/>
        <v>55.50000000000001</v>
      </c>
      <c r="G52" s="85" t="e">
        <f t="shared" si="3"/>
        <v>#VALUE!</v>
      </c>
      <c r="H52" s="31"/>
      <c r="I52" s="118"/>
      <c r="J52" s="55" t="s">
        <v>146</v>
      </c>
      <c r="K52" s="40" t="s">
        <v>148</v>
      </c>
      <c r="L52" s="28" t="s">
        <v>150</v>
      </c>
    </row>
    <row r="53" spans="1:13" s="53" customFormat="1" ht="18" customHeight="1" thickBot="1">
      <c r="A53" s="120" t="s">
        <v>42</v>
      </c>
      <c r="B53" s="25" t="s">
        <v>16</v>
      </c>
      <c r="C53" s="56">
        <v>1</v>
      </c>
      <c r="D53" s="65">
        <v>50</v>
      </c>
      <c r="E53" s="80">
        <f t="shared" si="0"/>
        <v>50</v>
      </c>
      <c r="F53" s="115">
        <f t="shared" si="1"/>
        <v>55.50000000000001</v>
      </c>
      <c r="G53" s="85" t="e">
        <f t="shared" si="3"/>
        <v>#VALUE!</v>
      </c>
      <c r="H53" s="31"/>
      <c r="I53" s="118"/>
      <c r="J53" s="55" t="s">
        <v>146</v>
      </c>
      <c r="K53" s="40"/>
      <c r="L53" s="28" t="s">
        <v>150</v>
      </c>
      <c r="M53" s="67"/>
    </row>
    <row r="54" spans="1:13" s="53" customFormat="1" ht="18" customHeight="1" thickBot="1">
      <c r="A54" s="120" t="s">
        <v>65</v>
      </c>
      <c r="B54" s="25" t="s">
        <v>16</v>
      </c>
      <c r="C54" s="22">
        <v>5</v>
      </c>
      <c r="D54" s="20">
        <v>50</v>
      </c>
      <c r="E54" s="80">
        <f t="shared" si="0"/>
        <v>250</v>
      </c>
      <c r="F54" s="115">
        <f t="shared" si="1"/>
        <v>277.5</v>
      </c>
      <c r="G54" s="85" t="e">
        <f t="shared" si="3"/>
        <v>#VALUE!</v>
      </c>
      <c r="H54" s="31"/>
      <c r="I54" s="118"/>
      <c r="J54" s="55" t="s">
        <v>146</v>
      </c>
      <c r="K54" s="40"/>
      <c r="L54" s="28" t="s">
        <v>150</v>
      </c>
      <c r="M54" s="67"/>
    </row>
    <row r="55" spans="1:13" s="53" customFormat="1" ht="18" customHeight="1" thickBot="1">
      <c r="A55" s="120" t="s">
        <v>39</v>
      </c>
      <c r="B55" s="25" t="s">
        <v>66</v>
      </c>
      <c r="C55" s="22">
        <v>2</v>
      </c>
      <c r="D55" s="20">
        <v>55</v>
      </c>
      <c r="E55" s="80">
        <f t="shared" si="0"/>
        <v>110</v>
      </c>
      <c r="F55" s="115">
        <f t="shared" si="1"/>
        <v>122.10000000000001</v>
      </c>
      <c r="G55" s="85" t="e">
        <f t="shared" si="3"/>
        <v>#VALUE!</v>
      </c>
      <c r="H55" s="31"/>
      <c r="I55" s="118"/>
      <c r="J55" s="55" t="s">
        <v>146</v>
      </c>
      <c r="K55" s="40"/>
      <c r="L55" s="28" t="s">
        <v>150</v>
      </c>
      <c r="M55" s="40"/>
    </row>
    <row r="56" spans="1:13" s="84" customFormat="1" ht="18" customHeight="1" thickBot="1">
      <c r="A56" s="91" t="s">
        <v>39</v>
      </c>
      <c r="B56" s="25" t="s">
        <v>67</v>
      </c>
      <c r="C56" s="60">
        <v>3</v>
      </c>
      <c r="D56" s="20">
        <v>50</v>
      </c>
      <c r="E56" s="80">
        <f t="shared" si="0"/>
        <v>150</v>
      </c>
      <c r="F56" s="115">
        <f t="shared" si="1"/>
        <v>166.50000000000003</v>
      </c>
      <c r="G56" s="85" t="e">
        <f t="shared" si="3"/>
        <v>#VALUE!</v>
      </c>
      <c r="H56" s="83"/>
      <c r="I56" s="118"/>
      <c r="J56" s="55" t="s">
        <v>146</v>
      </c>
      <c r="K56" s="40"/>
      <c r="L56" s="28" t="s">
        <v>150</v>
      </c>
      <c r="M56" s="40"/>
    </row>
    <row r="57" spans="1:12" s="84" customFormat="1" ht="18" customHeight="1" thickBot="1">
      <c r="A57" s="129" t="s">
        <v>68</v>
      </c>
      <c r="B57" s="130" t="s">
        <v>67</v>
      </c>
      <c r="C57" s="131">
        <v>2</v>
      </c>
      <c r="D57" s="20">
        <v>50</v>
      </c>
      <c r="E57" s="80">
        <f t="shared" si="0"/>
        <v>100</v>
      </c>
      <c r="F57" s="115">
        <f t="shared" si="1"/>
        <v>111.00000000000001</v>
      </c>
      <c r="G57" s="85" t="e">
        <f t="shared" si="3"/>
        <v>#VALUE!</v>
      </c>
      <c r="H57" s="38"/>
      <c r="I57" s="23"/>
      <c r="J57" s="55" t="s">
        <v>146</v>
      </c>
      <c r="K57" s="40" t="s">
        <v>70</v>
      </c>
      <c r="L57" s="28" t="s">
        <v>150</v>
      </c>
    </row>
    <row r="58" spans="1:12" s="84" customFormat="1" ht="18" customHeight="1" thickBot="1">
      <c r="A58" s="120" t="s">
        <v>69</v>
      </c>
      <c r="B58" s="25" t="s">
        <v>67</v>
      </c>
      <c r="C58" s="22">
        <v>2</v>
      </c>
      <c r="D58" s="20">
        <v>50</v>
      </c>
      <c r="E58" s="80">
        <f t="shared" si="0"/>
        <v>100</v>
      </c>
      <c r="F58" s="115">
        <f t="shared" si="1"/>
        <v>111.00000000000001</v>
      </c>
      <c r="G58" s="85" t="e">
        <f>H58+L58</f>
        <v>#VALUE!</v>
      </c>
      <c r="H58" s="38"/>
      <c r="I58" s="23"/>
      <c r="J58" s="55" t="s">
        <v>146</v>
      </c>
      <c r="K58" s="40"/>
      <c r="L58" s="28" t="s">
        <v>150</v>
      </c>
    </row>
    <row r="59" spans="1:13" s="67" customFormat="1" ht="18" customHeight="1" thickBot="1">
      <c r="A59" s="120" t="s">
        <v>63</v>
      </c>
      <c r="B59" s="25" t="s">
        <v>67</v>
      </c>
      <c r="C59" s="91">
        <v>2</v>
      </c>
      <c r="D59" s="20">
        <v>50</v>
      </c>
      <c r="E59" s="80">
        <f t="shared" si="0"/>
        <v>100</v>
      </c>
      <c r="F59" s="115">
        <f t="shared" si="1"/>
        <v>111.00000000000001</v>
      </c>
      <c r="G59" s="85" t="e">
        <f>H59+L59</f>
        <v>#VALUE!</v>
      </c>
      <c r="H59" s="38"/>
      <c r="I59" s="118"/>
      <c r="J59" s="40" t="s">
        <v>146</v>
      </c>
      <c r="K59" s="40"/>
      <c r="L59" s="28" t="s">
        <v>150</v>
      </c>
      <c r="M59" s="84"/>
    </row>
    <row r="60" spans="1:12" s="84" customFormat="1" ht="18" customHeight="1" thickBot="1">
      <c r="A60" s="120" t="s">
        <v>64</v>
      </c>
      <c r="B60" s="25" t="s">
        <v>67</v>
      </c>
      <c r="C60" s="120">
        <v>4</v>
      </c>
      <c r="D60" s="20">
        <v>50</v>
      </c>
      <c r="E60" s="80">
        <f t="shared" si="0"/>
        <v>200</v>
      </c>
      <c r="F60" s="115">
        <f t="shared" si="1"/>
        <v>222.00000000000003</v>
      </c>
      <c r="G60" s="85" t="e">
        <f aca="true" t="shared" si="4" ref="G60:G93">H60+L60</f>
        <v>#VALUE!</v>
      </c>
      <c r="H60" s="38"/>
      <c r="I60" s="23"/>
      <c r="J60" s="55" t="s">
        <v>146</v>
      </c>
      <c r="K60" s="40"/>
      <c r="L60" s="28" t="s">
        <v>150</v>
      </c>
    </row>
    <row r="61" spans="1:13" s="67" customFormat="1" ht="18" customHeight="1" thickBot="1">
      <c r="A61" s="120" t="s">
        <v>51</v>
      </c>
      <c r="B61" s="25" t="s">
        <v>67</v>
      </c>
      <c r="C61" s="91">
        <v>2</v>
      </c>
      <c r="D61" s="20">
        <v>50</v>
      </c>
      <c r="E61" s="80">
        <f t="shared" si="0"/>
        <v>100</v>
      </c>
      <c r="F61" s="115">
        <f t="shared" si="1"/>
        <v>111.00000000000001</v>
      </c>
      <c r="G61" s="85" t="e">
        <f t="shared" si="4"/>
        <v>#VALUE!</v>
      </c>
      <c r="H61" s="38"/>
      <c r="I61" s="118"/>
      <c r="J61" s="55" t="s">
        <v>146</v>
      </c>
      <c r="K61" s="40"/>
      <c r="L61" s="28" t="s">
        <v>150</v>
      </c>
      <c r="M61" s="84"/>
    </row>
    <row r="62" spans="1:12" s="86" customFormat="1" ht="18" customHeight="1" thickBot="1">
      <c r="A62" s="91" t="s">
        <v>57</v>
      </c>
      <c r="B62" s="24" t="s">
        <v>67</v>
      </c>
      <c r="C62" s="120">
        <v>1</v>
      </c>
      <c r="D62" s="20">
        <v>50</v>
      </c>
      <c r="E62" s="80">
        <f t="shared" si="0"/>
        <v>50</v>
      </c>
      <c r="F62" s="115">
        <f t="shared" si="1"/>
        <v>55.50000000000001</v>
      </c>
      <c r="G62" s="85">
        <f t="shared" si="4"/>
        <v>0</v>
      </c>
      <c r="H62" s="58"/>
      <c r="I62" s="72"/>
      <c r="J62" s="55" t="s">
        <v>146</v>
      </c>
      <c r="K62" s="125" t="s">
        <v>148</v>
      </c>
      <c r="L62" s="28"/>
    </row>
    <row r="63" spans="1:13" s="86" customFormat="1" ht="18" customHeight="1" thickBot="1">
      <c r="A63" s="120" t="s">
        <v>42</v>
      </c>
      <c r="B63" s="24" t="s">
        <v>67</v>
      </c>
      <c r="C63" s="120">
        <v>1</v>
      </c>
      <c r="D63" s="20">
        <v>50</v>
      </c>
      <c r="E63" s="80">
        <f t="shared" si="0"/>
        <v>50</v>
      </c>
      <c r="F63" s="115">
        <f t="shared" si="1"/>
        <v>55.50000000000001</v>
      </c>
      <c r="G63" s="85" t="e">
        <f t="shared" si="4"/>
        <v>#VALUE!</v>
      </c>
      <c r="H63" s="58"/>
      <c r="I63" s="72"/>
      <c r="J63" s="55" t="s">
        <v>146</v>
      </c>
      <c r="K63" s="40"/>
      <c r="L63" s="28" t="s">
        <v>150</v>
      </c>
      <c r="M63" s="40"/>
    </row>
    <row r="64" spans="1:13" s="86" customFormat="1" ht="18" customHeight="1" thickBot="1">
      <c r="A64" s="120" t="s">
        <v>46</v>
      </c>
      <c r="B64" s="24" t="s">
        <v>71</v>
      </c>
      <c r="C64" s="120">
        <v>1</v>
      </c>
      <c r="D64" s="20">
        <v>55</v>
      </c>
      <c r="E64" s="80">
        <f aca="true" t="shared" si="5" ref="E64:E122">C64*D64</f>
        <v>55</v>
      </c>
      <c r="F64" s="115">
        <f aca="true" t="shared" si="6" ref="F64:F122">E64*1.11</f>
        <v>61.050000000000004</v>
      </c>
      <c r="G64" s="85"/>
      <c r="H64" s="58"/>
      <c r="I64" s="72"/>
      <c r="J64" s="55" t="s">
        <v>146</v>
      </c>
      <c r="K64" s="40"/>
      <c r="L64" s="28" t="s">
        <v>150</v>
      </c>
      <c r="M64" s="40"/>
    </row>
    <row r="65" spans="1:13" s="86" customFormat="1" ht="18" customHeight="1" thickBot="1">
      <c r="A65" s="120" t="s">
        <v>46</v>
      </c>
      <c r="B65" s="24" t="s">
        <v>17</v>
      </c>
      <c r="C65" s="120">
        <v>1</v>
      </c>
      <c r="D65" s="20">
        <v>55</v>
      </c>
      <c r="E65" s="80">
        <f t="shared" si="5"/>
        <v>55</v>
      </c>
      <c r="F65" s="115">
        <f t="shared" si="6"/>
        <v>61.050000000000004</v>
      </c>
      <c r="G65" s="85"/>
      <c r="H65" s="58"/>
      <c r="I65" s="72"/>
      <c r="J65" s="55" t="s">
        <v>146</v>
      </c>
      <c r="K65" s="40"/>
      <c r="L65" s="28" t="s">
        <v>150</v>
      </c>
      <c r="M65" s="40"/>
    </row>
    <row r="66" spans="1:13" s="57" customFormat="1" ht="18" customHeight="1" thickBot="1">
      <c r="A66" s="120" t="s">
        <v>72</v>
      </c>
      <c r="B66" s="24" t="s">
        <v>29</v>
      </c>
      <c r="C66" s="120">
        <v>3</v>
      </c>
      <c r="D66" s="20">
        <v>55</v>
      </c>
      <c r="E66" s="80">
        <f t="shared" si="5"/>
        <v>165</v>
      </c>
      <c r="F66" s="115">
        <f t="shared" si="6"/>
        <v>183.15</v>
      </c>
      <c r="G66" s="85" t="e">
        <f t="shared" si="4"/>
        <v>#VALUE!</v>
      </c>
      <c r="H66" s="58"/>
      <c r="I66" s="72"/>
      <c r="J66" s="55" t="s">
        <v>146</v>
      </c>
      <c r="K66" s="40"/>
      <c r="L66" s="28" t="s">
        <v>150</v>
      </c>
      <c r="M66" s="53"/>
    </row>
    <row r="67" spans="1:13" s="57" customFormat="1" ht="18" customHeight="1" thickBot="1">
      <c r="A67" s="120" t="s">
        <v>41</v>
      </c>
      <c r="B67" s="24" t="s">
        <v>29</v>
      </c>
      <c r="C67" s="120">
        <v>1</v>
      </c>
      <c r="D67" s="20">
        <v>55</v>
      </c>
      <c r="E67" s="80">
        <f t="shared" si="5"/>
        <v>55</v>
      </c>
      <c r="F67" s="115">
        <f t="shared" si="6"/>
        <v>61.050000000000004</v>
      </c>
      <c r="G67" s="85" t="e">
        <f t="shared" si="4"/>
        <v>#VALUE!</v>
      </c>
      <c r="H67" s="38"/>
      <c r="I67" s="72"/>
      <c r="J67" s="55" t="s">
        <v>146</v>
      </c>
      <c r="K67" s="126"/>
      <c r="L67" s="28" t="s">
        <v>150</v>
      </c>
      <c r="M67" s="84"/>
    </row>
    <row r="68" spans="1:13" s="67" customFormat="1" ht="18" customHeight="1" thickBot="1">
      <c r="A68" s="120" t="s">
        <v>39</v>
      </c>
      <c r="B68" s="24" t="s">
        <v>30</v>
      </c>
      <c r="C68" s="91">
        <v>3</v>
      </c>
      <c r="D68" s="20">
        <v>50</v>
      </c>
      <c r="E68" s="80">
        <f t="shared" si="5"/>
        <v>150</v>
      </c>
      <c r="F68" s="115">
        <f t="shared" si="6"/>
        <v>166.50000000000003</v>
      </c>
      <c r="G68" s="85" t="e">
        <f t="shared" si="4"/>
        <v>#VALUE!</v>
      </c>
      <c r="H68" s="38"/>
      <c r="I68" s="118"/>
      <c r="J68" s="55" t="s">
        <v>146</v>
      </c>
      <c r="K68" s="40"/>
      <c r="L68" s="28" t="s">
        <v>150</v>
      </c>
      <c r="M68" s="84"/>
    </row>
    <row r="69" spans="1:13" s="57" customFormat="1" ht="18" customHeight="1" thickBot="1">
      <c r="A69" s="91" t="s">
        <v>69</v>
      </c>
      <c r="B69" s="24" t="s">
        <v>30</v>
      </c>
      <c r="C69" s="120">
        <v>2</v>
      </c>
      <c r="D69" s="20">
        <v>50</v>
      </c>
      <c r="E69" s="80">
        <f t="shared" si="5"/>
        <v>100</v>
      </c>
      <c r="F69" s="115">
        <f t="shared" si="6"/>
        <v>111.00000000000001</v>
      </c>
      <c r="G69" s="85" t="e">
        <f t="shared" si="4"/>
        <v>#VALUE!</v>
      </c>
      <c r="H69" s="38"/>
      <c r="I69" s="72"/>
      <c r="J69" s="55" t="s">
        <v>146</v>
      </c>
      <c r="K69" s="40"/>
      <c r="L69" s="28" t="s">
        <v>150</v>
      </c>
      <c r="M69" s="84"/>
    </row>
    <row r="70" spans="1:13" s="57" customFormat="1" ht="18" customHeight="1" thickBot="1">
      <c r="A70" s="91" t="s">
        <v>14</v>
      </c>
      <c r="B70" s="24" t="s">
        <v>30</v>
      </c>
      <c r="C70" s="120">
        <v>2</v>
      </c>
      <c r="D70" s="20">
        <v>50</v>
      </c>
      <c r="E70" s="80">
        <f t="shared" si="5"/>
        <v>100</v>
      </c>
      <c r="F70" s="115">
        <f t="shared" si="6"/>
        <v>111.00000000000001</v>
      </c>
      <c r="G70" s="85" t="e">
        <f t="shared" si="4"/>
        <v>#VALUE!</v>
      </c>
      <c r="H70" s="38"/>
      <c r="I70" s="72"/>
      <c r="J70" s="55"/>
      <c r="K70" s="40"/>
      <c r="L70" s="28" t="s">
        <v>150</v>
      </c>
      <c r="M70" s="84"/>
    </row>
    <row r="71" spans="1:13" s="57" customFormat="1" ht="18" customHeight="1" thickBot="1">
      <c r="A71" s="120" t="s">
        <v>34</v>
      </c>
      <c r="B71" s="24" t="s">
        <v>30</v>
      </c>
      <c r="C71" s="120">
        <v>1</v>
      </c>
      <c r="D71" s="20">
        <v>50</v>
      </c>
      <c r="E71" s="80">
        <f t="shared" si="5"/>
        <v>50</v>
      </c>
      <c r="F71" s="115">
        <f t="shared" si="6"/>
        <v>55.50000000000001</v>
      </c>
      <c r="G71" s="85">
        <f t="shared" si="4"/>
        <v>0</v>
      </c>
      <c r="H71" s="38"/>
      <c r="I71" s="118"/>
      <c r="J71" s="55" t="s">
        <v>146</v>
      </c>
      <c r="K71" s="40" t="s">
        <v>148</v>
      </c>
      <c r="L71" s="28"/>
      <c r="M71" s="84"/>
    </row>
    <row r="72" spans="1:13" s="57" customFormat="1" ht="18" customHeight="1" thickBot="1">
      <c r="A72" s="120" t="s">
        <v>27</v>
      </c>
      <c r="B72" s="81" t="s">
        <v>31</v>
      </c>
      <c r="C72" s="120">
        <v>1</v>
      </c>
      <c r="D72" s="20">
        <v>55</v>
      </c>
      <c r="E72" s="80">
        <f t="shared" si="5"/>
        <v>55</v>
      </c>
      <c r="F72" s="115">
        <f t="shared" si="6"/>
        <v>61.050000000000004</v>
      </c>
      <c r="G72" s="85" t="e">
        <f t="shared" si="4"/>
        <v>#VALUE!</v>
      </c>
      <c r="H72" s="58"/>
      <c r="I72" s="72"/>
      <c r="J72" s="55" t="s">
        <v>146</v>
      </c>
      <c r="K72" s="40"/>
      <c r="L72" s="28" t="s">
        <v>150</v>
      </c>
      <c r="M72" s="86"/>
    </row>
    <row r="73" spans="1:13" s="28" customFormat="1" ht="18" customHeight="1" thickBot="1">
      <c r="A73" s="91" t="s">
        <v>61</v>
      </c>
      <c r="B73" s="81" t="s">
        <v>31</v>
      </c>
      <c r="C73" s="91">
        <v>1</v>
      </c>
      <c r="D73" s="20">
        <v>55</v>
      </c>
      <c r="E73" s="80">
        <f t="shared" si="5"/>
        <v>55</v>
      </c>
      <c r="F73" s="115">
        <f t="shared" si="6"/>
        <v>61.050000000000004</v>
      </c>
      <c r="G73" s="85" t="e">
        <f t="shared" si="4"/>
        <v>#VALUE!</v>
      </c>
      <c r="H73" s="119"/>
      <c r="I73" s="118"/>
      <c r="J73" s="55" t="s">
        <v>146</v>
      </c>
      <c r="K73" s="40"/>
      <c r="L73" s="28" t="s">
        <v>150</v>
      </c>
      <c r="M73" s="67"/>
    </row>
    <row r="74" spans="1:13" s="67" customFormat="1" ht="18" customHeight="1" thickBot="1">
      <c r="A74" s="91" t="s">
        <v>41</v>
      </c>
      <c r="B74" s="81" t="s">
        <v>31</v>
      </c>
      <c r="C74" s="120">
        <v>1</v>
      </c>
      <c r="D74" s="20">
        <v>55</v>
      </c>
      <c r="E74" s="80">
        <f t="shared" si="5"/>
        <v>55</v>
      </c>
      <c r="F74" s="115">
        <f t="shared" si="6"/>
        <v>61.050000000000004</v>
      </c>
      <c r="G74" s="85" t="e">
        <f t="shared" si="4"/>
        <v>#VALUE!</v>
      </c>
      <c r="H74" s="70"/>
      <c r="I74" s="20"/>
      <c r="J74" s="55" t="s">
        <v>146</v>
      </c>
      <c r="K74" s="40"/>
      <c r="L74" s="28" t="s">
        <v>150</v>
      </c>
      <c r="M74" s="53"/>
    </row>
    <row r="75" spans="1:13" s="57" customFormat="1" ht="18" customHeight="1" thickBot="1">
      <c r="A75" s="120" t="s">
        <v>62</v>
      </c>
      <c r="B75" s="81" t="s">
        <v>20</v>
      </c>
      <c r="C75" s="120">
        <v>2</v>
      </c>
      <c r="D75" s="20">
        <v>50</v>
      </c>
      <c r="E75" s="80">
        <f t="shared" si="5"/>
        <v>100</v>
      </c>
      <c r="F75" s="115">
        <f t="shared" si="6"/>
        <v>111.00000000000001</v>
      </c>
      <c r="G75" s="85" t="e">
        <f t="shared" si="4"/>
        <v>#VALUE!</v>
      </c>
      <c r="H75" s="113"/>
      <c r="I75" s="34"/>
      <c r="J75" s="55" t="s">
        <v>146</v>
      </c>
      <c r="K75" s="40"/>
      <c r="L75" s="28" t="s">
        <v>150</v>
      </c>
      <c r="M75" s="67"/>
    </row>
    <row r="76" spans="1:12" s="57" customFormat="1" ht="18" customHeight="1" thickBot="1">
      <c r="A76" s="120" t="s">
        <v>60</v>
      </c>
      <c r="B76" s="81" t="s">
        <v>20</v>
      </c>
      <c r="C76" s="120">
        <v>2</v>
      </c>
      <c r="D76" s="20">
        <v>50</v>
      </c>
      <c r="E76" s="80">
        <f t="shared" si="5"/>
        <v>100</v>
      </c>
      <c r="F76" s="115">
        <f t="shared" si="6"/>
        <v>111.00000000000001</v>
      </c>
      <c r="G76" s="85" t="e">
        <f t="shared" si="4"/>
        <v>#VALUE!</v>
      </c>
      <c r="H76" s="31"/>
      <c r="I76" s="118"/>
      <c r="J76" s="55" t="s">
        <v>146</v>
      </c>
      <c r="K76" s="40"/>
      <c r="L76" s="28" t="s">
        <v>150</v>
      </c>
    </row>
    <row r="77" spans="1:13" s="40" customFormat="1" ht="27.75" customHeight="1" thickBot="1">
      <c r="A77" s="120" t="s">
        <v>65</v>
      </c>
      <c r="B77" s="81" t="s">
        <v>20</v>
      </c>
      <c r="C77" s="120">
        <v>2</v>
      </c>
      <c r="D77" s="20">
        <v>50</v>
      </c>
      <c r="E77" s="80">
        <f t="shared" si="5"/>
        <v>100</v>
      </c>
      <c r="F77" s="115">
        <f t="shared" si="6"/>
        <v>111.00000000000001</v>
      </c>
      <c r="G77" s="85" t="e">
        <f t="shared" si="4"/>
        <v>#VALUE!</v>
      </c>
      <c r="H77" s="96"/>
      <c r="I77" s="67"/>
      <c r="J77" s="55" t="s">
        <v>146</v>
      </c>
      <c r="L77" s="28" t="s">
        <v>150</v>
      </c>
      <c r="M77" s="39"/>
    </row>
    <row r="78" spans="1:13" s="40" customFormat="1" ht="18" customHeight="1" thickBot="1">
      <c r="A78" s="120" t="s">
        <v>147</v>
      </c>
      <c r="B78" s="81" t="s">
        <v>20</v>
      </c>
      <c r="C78" s="120">
        <v>1</v>
      </c>
      <c r="D78" s="20">
        <v>50</v>
      </c>
      <c r="E78" s="80">
        <f t="shared" si="5"/>
        <v>50</v>
      </c>
      <c r="F78" s="115">
        <f t="shared" si="6"/>
        <v>55.50000000000001</v>
      </c>
      <c r="G78" s="85" t="e">
        <f t="shared" si="4"/>
        <v>#VALUE!</v>
      </c>
      <c r="H78" s="38"/>
      <c r="I78" s="67"/>
      <c r="J78" s="55" t="s">
        <v>146</v>
      </c>
      <c r="L78" s="28" t="s">
        <v>150</v>
      </c>
      <c r="M78" s="67"/>
    </row>
    <row r="79" spans="1:12" s="40" customFormat="1" ht="18" customHeight="1" thickBot="1">
      <c r="A79" s="120" t="s">
        <v>147</v>
      </c>
      <c r="B79" s="81" t="s">
        <v>20</v>
      </c>
      <c r="C79" s="120">
        <v>1</v>
      </c>
      <c r="D79" s="20">
        <v>50</v>
      </c>
      <c r="E79" s="80">
        <f t="shared" si="5"/>
        <v>50</v>
      </c>
      <c r="F79" s="115">
        <f t="shared" si="6"/>
        <v>55.50000000000001</v>
      </c>
      <c r="G79" s="85" t="e">
        <f t="shared" si="4"/>
        <v>#VALUE!</v>
      </c>
      <c r="H79" s="96"/>
      <c r="I79" s="67"/>
      <c r="J79" s="55" t="s">
        <v>146</v>
      </c>
      <c r="L79" s="28" t="s">
        <v>150</v>
      </c>
    </row>
    <row r="80" spans="1:13" s="40" customFormat="1" ht="18" customHeight="1" thickBot="1">
      <c r="A80" s="120" t="s">
        <v>147</v>
      </c>
      <c r="B80" s="81" t="s">
        <v>20</v>
      </c>
      <c r="C80" s="120">
        <v>1</v>
      </c>
      <c r="D80" s="20">
        <v>50</v>
      </c>
      <c r="E80" s="80">
        <f t="shared" si="5"/>
        <v>50</v>
      </c>
      <c r="F80" s="115">
        <f t="shared" si="6"/>
        <v>55.50000000000001</v>
      </c>
      <c r="G80" s="85" t="e">
        <f t="shared" si="4"/>
        <v>#VALUE!</v>
      </c>
      <c r="H80" s="96"/>
      <c r="I80" s="67"/>
      <c r="J80" s="55" t="s">
        <v>146</v>
      </c>
      <c r="L80" s="28" t="s">
        <v>150</v>
      </c>
      <c r="M80" s="67"/>
    </row>
    <row r="81" spans="1:12" s="40" customFormat="1" ht="18" customHeight="1" thickBot="1">
      <c r="A81" s="91" t="s">
        <v>28</v>
      </c>
      <c r="B81" s="81" t="s">
        <v>32</v>
      </c>
      <c r="C81" s="120">
        <v>1</v>
      </c>
      <c r="D81" s="20">
        <v>55</v>
      </c>
      <c r="E81" s="80">
        <f t="shared" si="5"/>
        <v>55</v>
      </c>
      <c r="F81" s="115">
        <f t="shared" si="6"/>
        <v>61.050000000000004</v>
      </c>
      <c r="G81" s="85" t="e">
        <f t="shared" si="4"/>
        <v>#VALUE!</v>
      </c>
      <c r="H81" s="96"/>
      <c r="I81" s="67"/>
      <c r="J81" s="55" t="s">
        <v>146</v>
      </c>
      <c r="L81" s="28" t="s">
        <v>150</v>
      </c>
    </row>
    <row r="82" spans="1:12" s="40" customFormat="1" ht="18" customHeight="1" thickBot="1">
      <c r="A82" s="120" t="s">
        <v>55</v>
      </c>
      <c r="B82" s="81" t="s">
        <v>32</v>
      </c>
      <c r="C82" s="120">
        <v>10</v>
      </c>
      <c r="D82" s="20">
        <v>50</v>
      </c>
      <c r="E82" s="80">
        <f t="shared" si="5"/>
        <v>500</v>
      </c>
      <c r="F82" s="115">
        <f t="shared" si="6"/>
        <v>555</v>
      </c>
      <c r="G82" s="85" t="e">
        <f t="shared" si="4"/>
        <v>#VALUE!</v>
      </c>
      <c r="H82" s="96"/>
      <c r="I82" s="67"/>
      <c r="J82" s="55" t="s">
        <v>146</v>
      </c>
      <c r="K82" s="126"/>
      <c r="L82" s="28" t="s">
        <v>150</v>
      </c>
    </row>
    <row r="83" spans="1:256" s="57" customFormat="1" ht="18" customHeight="1" thickBot="1">
      <c r="A83" s="120" t="s">
        <v>27</v>
      </c>
      <c r="B83" s="87" t="s">
        <v>33</v>
      </c>
      <c r="C83" s="120">
        <v>2</v>
      </c>
      <c r="D83" s="20">
        <v>50</v>
      </c>
      <c r="E83" s="80">
        <f t="shared" si="5"/>
        <v>100</v>
      </c>
      <c r="F83" s="115">
        <f t="shared" si="6"/>
        <v>111.00000000000001</v>
      </c>
      <c r="G83" s="85" t="e">
        <f t="shared" si="4"/>
        <v>#VALUE!</v>
      </c>
      <c r="H83" s="82"/>
      <c r="I83" s="118"/>
      <c r="J83" s="55" t="s">
        <v>146</v>
      </c>
      <c r="K83" s="40"/>
      <c r="L83" s="28" t="s">
        <v>150</v>
      </c>
      <c r="M83" s="53"/>
      <c r="N83" s="72"/>
      <c r="O83" s="72"/>
      <c r="P83" s="72"/>
      <c r="Q83" s="72"/>
      <c r="R83" s="72"/>
      <c r="S83" s="72"/>
      <c r="T83" s="72"/>
      <c r="U83" s="72"/>
      <c r="V83" s="72"/>
      <c r="W83" s="72"/>
      <c r="X83" s="72"/>
      <c r="Y83" s="72"/>
      <c r="Z83" s="72"/>
      <c r="AA83" s="72"/>
      <c r="AB83" s="72"/>
      <c r="AC83" s="72"/>
      <c r="AD83" s="72"/>
      <c r="AE83" s="72"/>
      <c r="AF83" s="72"/>
      <c r="AG83" s="72"/>
      <c r="AH83" s="72"/>
      <c r="AI83" s="72"/>
      <c r="AJ83" s="72"/>
      <c r="AK83" s="72"/>
      <c r="AL83" s="72"/>
      <c r="AM83" s="72"/>
      <c r="AN83" s="72"/>
      <c r="AO83" s="72"/>
      <c r="AP83" s="72"/>
      <c r="AQ83" s="72"/>
      <c r="AR83" s="72"/>
      <c r="AS83" s="72"/>
      <c r="AT83" s="72"/>
      <c r="AU83" s="72"/>
      <c r="AV83" s="72"/>
      <c r="AW83" s="72"/>
      <c r="AX83" s="72"/>
      <c r="AY83" s="72"/>
      <c r="AZ83" s="72"/>
      <c r="BA83" s="72"/>
      <c r="BB83" s="72"/>
      <c r="BC83" s="72"/>
      <c r="BD83" s="72"/>
      <c r="BE83" s="72"/>
      <c r="BF83" s="72"/>
      <c r="BG83" s="72"/>
      <c r="BH83" s="72"/>
      <c r="BI83" s="72"/>
      <c r="BJ83" s="72"/>
      <c r="BK83" s="72"/>
      <c r="BL83" s="72"/>
      <c r="BM83" s="72"/>
      <c r="BN83" s="72"/>
      <c r="BO83" s="72"/>
      <c r="BP83" s="72"/>
      <c r="BQ83" s="72"/>
      <c r="BR83" s="72"/>
      <c r="BS83" s="72"/>
      <c r="BT83" s="72"/>
      <c r="BU83" s="72"/>
      <c r="BV83" s="72"/>
      <c r="BW83" s="72"/>
      <c r="BX83" s="72"/>
      <c r="BY83" s="72"/>
      <c r="BZ83" s="72"/>
      <c r="CA83" s="72"/>
      <c r="CB83" s="72"/>
      <c r="CC83" s="72"/>
      <c r="CD83" s="72"/>
      <c r="CE83" s="72"/>
      <c r="CF83" s="72"/>
      <c r="CG83" s="72"/>
      <c r="CH83" s="72"/>
      <c r="CI83" s="72"/>
      <c r="CJ83" s="72"/>
      <c r="CK83" s="72"/>
      <c r="CL83" s="72"/>
      <c r="CM83" s="72"/>
      <c r="CN83" s="72"/>
      <c r="CO83" s="72"/>
      <c r="CP83" s="72"/>
      <c r="CQ83" s="72"/>
      <c r="CR83" s="72"/>
      <c r="CS83" s="72"/>
      <c r="CT83" s="72"/>
      <c r="CU83" s="72"/>
      <c r="CV83" s="72"/>
      <c r="CW83" s="72"/>
      <c r="CX83" s="72"/>
      <c r="CY83" s="72"/>
      <c r="CZ83" s="72"/>
      <c r="DA83" s="72"/>
      <c r="DB83" s="72"/>
      <c r="DC83" s="72"/>
      <c r="DD83" s="72"/>
      <c r="DE83" s="72"/>
      <c r="DF83" s="72"/>
      <c r="DG83" s="72"/>
      <c r="DH83" s="72"/>
      <c r="DI83" s="72"/>
      <c r="DJ83" s="72"/>
      <c r="DK83" s="72"/>
      <c r="DL83" s="72"/>
      <c r="DM83" s="72"/>
      <c r="DN83" s="72"/>
      <c r="DO83" s="72"/>
      <c r="DP83" s="72"/>
      <c r="DQ83" s="72"/>
      <c r="DR83" s="72"/>
      <c r="DS83" s="72"/>
      <c r="DT83" s="72"/>
      <c r="DU83" s="72"/>
      <c r="DV83" s="72"/>
      <c r="DW83" s="72"/>
      <c r="DX83" s="72"/>
      <c r="DY83" s="72"/>
      <c r="DZ83" s="72"/>
      <c r="EA83" s="72"/>
      <c r="EB83" s="72"/>
      <c r="EC83" s="72"/>
      <c r="ED83" s="72"/>
      <c r="EE83" s="72"/>
      <c r="EF83" s="72"/>
      <c r="EG83" s="72"/>
      <c r="EH83" s="72"/>
      <c r="EI83" s="72"/>
      <c r="EJ83" s="72"/>
      <c r="EK83" s="72"/>
      <c r="EL83" s="72"/>
      <c r="EM83" s="72"/>
      <c r="EN83" s="72"/>
      <c r="EO83" s="72"/>
      <c r="EP83" s="72"/>
      <c r="EQ83" s="72"/>
      <c r="ER83" s="72"/>
      <c r="ES83" s="72"/>
      <c r="ET83" s="72"/>
      <c r="EU83" s="72"/>
      <c r="EV83" s="72"/>
      <c r="EW83" s="72"/>
      <c r="EX83" s="72"/>
      <c r="EY83" s="72"/>
      <c r="EZ83" s="72"/>
      <c r="FA83" s="72"/>
      <c r="FB83" s="72"/>
      <c r="FC83" s="72"/>
      <c r="FD83" s="72"/>
      <c r="FE83" s="72"/>
      <c r="FF83" s="72"/>
      <c r="FG83" s="72"/>
      <c r="FH83" s="72"/>
      <c r="FI83" s="72"/>
      <c r="FJ83" s="72"/>
      <c r="FK83" s="72"/>
      <c r="FL83" s="72"/>
      <c r="FM83" s="72"/>
      <c r="FN83" s="72"/>
      <c r="FO83" s="72"/>
      <c r="FP83" s="72"/>
      <c r="FQ83" s="72"/>
      <c r="FR83" s="72"/>
      <c r="FS83" s="72"/>
      <c r="FT83" s="72"/>
      <c r="FU83" s="72"/>
      <c r="FV83" s="72"/>
      <c r="FW83" s="72"/>
      <c r="FX83" s="72"/>
      <c r="FY83" s="72"/>
      <c r="FZ83" s="72"/>
      <c r="GA83" s="72"/>
      <c r="GB83" s="72"/>
      <c r="GC83" s="72"/>
      <c r="GD83" s="72"/>
      <c r="GE83" s="72"/>
      <c r="GF83" s="72"/>
      <c r="GG83" s="72"/>
      <c r="GH83" s="72"/>
      <c r="GI83" s="72"/>
      <c r="GJ83" s="72"/>
      <c r="GK83" s="72"/>
      <c r="GL83" s="72"/>
      <c r="GM83" s="72"/>
      <c r="GN83" s="72"/>
      <c r="GO83" s="72"/>
      <c r="GP83" s="72"/>
      <c r="GQ83" s="72"/>
      <c r="GR83" s="72"/>
      <c r="GS83" s="72"/>
      <c r="GT83" s="72"/>
      <c r="GU83" s="72"/>
      <c r="GV83" s="72"/>
      <c r="GW83" s="72"/>
      <c r="GX83" s="72"/>
      <c r="GY83" s="72"/>
      <c r="GZ83" s="72"/>
      <c r="HA83" s="72"/>
      <c r="HB83" s="72"/>
      <c r="HC83" s="72"/>
      <c r="HD83" s="72"/>
      <c r="HE83" s="72"/>
      <c r="HF83" s="72"/>
      <c r="HG83" s="72"/>
      <c r="HH83" s="72"/>
      <c r="HI83" s="72"/>
      <c r="HJ83" s="72"/>
      <c r="HK83" s="72"/>
      <c r="HL83" s="72"/>
      <c r="HM83" s="72"/>
      <c r="HN83" s="72"/>
      <c r="HO83" s="72"/>
      <c r="HP83" s="72"/>
      <c r="HQ83" s="72"/>
      <c r="HR83" s="72"/>
      <c r="HS83" s="72"/>
      <c r="HT83" s="72"/>
      <c r="HU83" s="72"/>
      <c r="HV83" s="72"/>
      <c r="HW83" s="72"/>
      <c r="HX83" s="72"/>
      <c r="HY83" s="72"/>
      <c r="HZ83" s="72"/>
      <c r="IA83" s="72"/>
      <c r="IB83" s="72"/>
      <c r="IC83" s="72"/>
      <c r="ID83" s="72"/>
      <c r="IE83" s="72"/>
      <c r="IF83" s="72"/>
      <c r="IG83" s="72"/>
      <c r="IH83" s="72"/>
      <c r="II83" s="72"/>
      <c r="IJ83" s="72"/>
      <c r="IK83" s="72"/>
      <c r="IL83" s="72"/>
      <c r="IM83" s="72"/>
      <c r="IN83" s="72"/>
      <c r="IO83" s="72"/>
      <c r="IP83" s="72"/>
      <c r="IQ83" s="72"/>
      <c r="IR83" s="72"/>
      <c r="IS83" s="72"/>
      <c r="IT83" s="72"/>
      <c r="IU83" s="72"/>
      <c r="IV83" s="72"/>
    </row>
    <row r="84" spans="1:256" s="57" customFormat="1" ht="18" customHeight="1" thickBot="1">
      <c r="A84" s="120" t="s">
        <v>69</v>
      </c>
      <c r="B84" s="87" t="s">
        <v>33</v>
      </c>
      <c r="C84" s="120">
        <v>2</v>
      </c>
      <c r="D84" s="20">
        <v>50</v>
      </c>
      <c r="E84" s="80">
        <f t="shared" si="5"/>
        <v>100</v>
      </c>
      <c r="F84" s="115">
        <f t="shared" si="6"/>
        <v>111.00000000000001</v>
      </c>
      <c r="G84" s="85" t="e">
        <f t="shared" si="4"/>
        <v>#VALUE!</v>
      </c>
      <c r="H84" s="82"/>
      <c r="I84" s="118"/>
      <c r="J84" s="55" t="s">
        <v>146</v>
      </c>
      <c r="K84" s="40"/>
      <c r="L84" s="28" t="s">
        <v>150</v>
      </c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  <c r="AA84" s="72"/>
      <c r="AB84" s="72"/>
      <c r="AC84" s="72"/>
      <c r="AD84" s="72"/>
      <c r="AE84" s="72"/>
      <c r="AF84" s="72"/>
      <c r="AG84" s="72"/>
      <c r="AH84" s="72"/>
      <c r="AI84" s="72"/>
      <c r="AJ84" s="72"/>
      <c r="AK84" s="72"/>
      <c r="AL84" s="72"/>
      <c r="AM84" s="72"/>
      <c r="AN84" s="72"/>
      <c r="AO84" s="72"/>
      <c r="AP84" s="72"/>
      <c r="AQ84" s="72"/>
      <c r="AR84" s="72"/>
      <c r="AS84" s="72"/>
      <c r="AT84" s="72"/>
      <c r="AU84" s="72"/>
      <c r="AV84" s="72"/>
      <c r="AW84" s="72"/>
      <c r="AX84" s="72"/>
      <c r="AY84" s="72"/>
      <c r="AZ84" s="72"/>
      <c r="BA84" s="72"/>
      <c r="BB84" s="72"/>
      <c r="BC84" s="72"/>
      <c r="BD84" s="72"/>
      <c r="BE84" s="72"/>
      <c r="BF84" s="72"/>
      <c r="BG84" s="72"/>
      <c r="BH84" s="72"/>
      <c r="BI84" s="72"/>
      <c r="BJ84" s="72"/>
      <c r="BK84" s="72"/>
      <c r="BL84" s="72"/>
      <c r="BM84" s="72"/>
      <c r="BN84" s="72"/>
      <c r="BO84" s="72"/>
      <c r="BP84" s="72"/>
      <c r="BQ84" s="72"/>
      <c r="BR84" s="72"/>
      <c r="BS84" s="72"/>
      <c r="BT84" s="72"/>
      <c r="BU84" s="72"/>
      <c r="BV84" s="72"/>
      <c r="BW84" s="72"/>
      <c r="BX84" s="72"/>
      <c r="BY84" s="72"/>
      <c r="BZ84" s="72"/>
      <c r="CA84" s="72"/>
      <c r="CB84" s="72"/>
      <c r="CC84" s="72"/>
      <c r="CD84" s="72"/>
      <c r="CE84" s="72"/>
      <c r="CF84" s="72"/>
      <c r="CG84" s="72"/>
      <c r="CH84" s="72"/>
      <c r="CI84" s="72"/>
      <c r="CJ84" s="72"/>
      <c r="CK84" s="72"/>
      <c r="CL84" s="72"/>
      <c r="CM84" s="72"/>
      <c r="CN84" s="72"/>
      <c r="CO84" s="72"/>
      <c r="CP84" s="72"/>
      <c r="CQ84" s="72"/>
      <c r="CR84" s="72"/>
      <c r="CS84" s="72"/>
      <c r="CT84" s="72"/>
      <c r="CU84" s="72"/>
      <c r="CV84" s="72"/>
      <c r="CW84" s="72"/>
      <c r="CX84" s="72"/>
      <c r="CY84" s="72"/>
      <c r="CZ84" s="72"/>
      <c r="DA84" s="72"/>
      <c r="DB84" s="72"/>
      <c r="DC84" s="72"/>
      <c r="DD84" s="72"/>
      <c r="DE84" s="72"/>
      <c r="DF84" s="72"/>
      <c r="DG84" s="72"/>
      <c r="DH84" s="72"/>
      <c r="DI84" s="72"/>
      <c r="DJ84" s="72"/>
      <c r="DK84" s="72"/>
      <c r="DL84" s="72"/>
      <c r="DM84" s="72"/>
      <c r="DN84" s="72"/>
      <c r="DO84" s="72"/>
      <c r="DP84" s="72"/>
      <c r="DQ84" s="72"/>
      <c r="DR84" s="72"/>
      <c r="DS84" s="72"/>
      <c r="DT84" s="72"/>
      <c r="DU84" s="72"/>
      <c r="DV84" s="72"/>
      <c r="DW84" s="72"/>
      <c r="DX84" s="72"/>
      <c r="DY84" s="72"/>
      <c r="DZ84" s="72"/>
      <c r="EA84" s="72"/>
      <c r="EB84" s="72"/>
      <c r="EC84" s="72"/>
      <c r="ED84" s="72"/>
      <c r="EE84" s="72"/>
      <c r="EF84" s="72"/>
      <c r="EG84" s="72"/>
      <c r="EH84" s="72"/>
      <c r="EI84" s="72"/>
      <c r="EJ84" s="72"/>
      <c r="EK84" s="72"/>
      <c r="EL84" s="72"/>
      <c r="EM84" s="72"/>
      <c r="EN84" s="72"/>
      <c r="EO84" s="72"/>
      <c r="EP84" s="72"/>
      <c r="EQ84" s="72"/>
      <c r="ER84" s="72"/>
      <c r="ES84" s="72"/>
      <c r="ET84" s="72"/>
      <c r="EU84" s="72"/>
      <c r="EV84" s="72"/>
      <c r="EW84" s="72"/>
      <c r="EX84" s="72"/>
      <c r="EY84" s="72"/>
      <c r="EZ84" s="72"/>
      <c r="FA84" s="72"/>
      <c r="FB84" s="72"/>
      <c r="FC84" s="72"/>
      <c r="FD84" s="72"/>
      <c r="FE84" s="72"/>
      <c r="FF84" s="72"/>
      <c r="FG84" s="72"/>
      <c r="FH84" s="72"/>
      <c r="FI84" s="72"/>
      <c r="FJ84" s="72"/>
      <c r="FK84" s="72"/>
      <c r="FL84" s="72"/>
      <c r="FM84" s="72"/>
      <c r="FN84" s="72"/>
      <c r="FO84" s="72"/>
      <c r="FP84" s="72"/>
      <c r="FQ84" s="72"/>
      <c r="FR84" s="72"/>
      <c r="FS84" s="72"/>
      <c r="FT84" s="72"/>
      <c r="FU84" s="72"/>
      <c r="FV84" s="72"/>
      <c r="FW84" s="72"/>
      <c r="FX84" s="72"/>
      <c r="FY84" s="72"/>
      <c r="FZ84" s="72"/>
      <c r="GA84" s="72"/>
      <c r="GB84" s="72"/>
      <c r="GC84" s="72"/>
      <c r="GD84" s="72"/>
      <c r="GE84" s="72"/>
      <c r="GF84" s="72"/>
      <c r="GG84" s="72"/>
      <c r="GH84" s="72"/>
      <c r="GI84" s="72"/>
      <c r="GJ84" s="72"/>
      <c r="GK84" s="72"/>
      <c r="GL84" s="72"/>
      <c r="GM84" s="72"/>
      <c r="GN84" s="72"/>
      <c r="GO84" s="72"/>
      <c r="GP84" s="72"/>
      <c r="GQ84" s="72"/>
      <c r="GR84" s="72"/>
      <c r="GS84" s="72"/>
      <c r="GT84" s="72"/>
      <c r="GU84" s="72"/>
      <c r="GV84" s="72"/>
      <c r="GW84" s="72"/>
      <c r="GX84" s="72"/>
      <c r="GY84" s="72"/>
      <c r="GZ84" s="72"/>
      <c r="HA84" s="72"/>
      <c r="HB84" s="72"/>
      <c r="HC84" s="72"/>
      <c r="HD84" s="72"/>
      <c r="HE84" s="72"/>
      <c r="HF84" s="72"/>
      <c r="HG84" s="72"/>
      <c r="HH84" s="72"/>
      <c r="HI84" s="72"/>
      <c r="HJ84" s="72"/>
      <c r="HK84" s="72"/>
      <c r="HL84" s="72"/>
      <c r="HM84" s="72"/>
      <c r="HN84" s="72"/>
      <c r="HO84" s="72"/>
      <c r="HP84" s="72"/>
      <c r="HQ84" s="72"/>
      <c r="HR84" s="72"/>
      <c r="HS84" s="72"/>
      <c r="HT84" s="72"/>
      <c r="HU84" s="72"/>
      <c r="HV84" s="72"/>
      <c r="HW84" s="72"/>
      <c r="HX84" s="72"/>
      <c r="HY84" s="72"/>
      <c r="HZ84" s="72"/>
      <c r="IA84" s="72"/>
      <c r="IB84" s="72"/>
      <c r="IC84" s="72"/>
      <c r="ID84" s="72"/>
      <c r="IE84" s="72"/>
      <c r="IF84" s="72"/>
      <c r="IG84" s="72"/>
      <c r="IH84" s="72"/>
      <c r="II84" s="72"/>
      <c r="IJ84" s="72"/>
      <c r="IK84" s="72"/>
      <c r="IL84" s="72"/>
      <c r="IM84" s="72"/>
      <c r="IN84" s="72"/>
      <c r="IO84" s="72"/>
      <c r="IP84" s="72"/>
      <c r="IQ84" s="72"/>
      <c r="IR84" s="72"/>
      <c r="IS84" s="72"/>
      <c r="IT84" s="72"/>
      <c r="IU84" s="72"/>
      <c r="IV84" s="72"/>
    </row>
    <row r="85" spans="1:256" s="57" customFormat="1" ht="18" customHeight="1" thickBot="1">
      <c r="A85" s="120" t="s">
        <v>72</v>
      </c>
      <c r="B85" s="87" t="s">
        <v>33</v>
      </c>
      <c r="C85" s="120">
        <v>2</v>
      </c>
      <c r="D85" s="20">
        <v>50</v>
      </c>
      <c r="E85" s="80">
        <f t="shared" si="5"/>
        <v>100</v>
      </c>
      <c r="F85" s="115">
        <f t="shared" si="6"/>
        <v>111.00000000000001</v>
      </c>
      <c r="G85" s="85" t="e">
        <f t="shared" si="4"/>
        <v>#VALUE!</v>
      </c>
      <c r="H85" s="38"/>
      <c r="I85" s="118"/>
      <c r="J85" s="55" t="s">
        <v>146</v>
      </c>
      <c r="K85" s="40"/>
      <c r="L85" s="28" t="s">
        <v>150</v>
      </c>
      <c r="M85" s="84"/>
      <c r="N85" s="72"/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2"/>
      <c r="Z85" s="72"/>
      <c r="AA85" s="72"/>
      <c r="AB85" s="72"/>
      <c r="AC85" s="72"/>
      <c r="AD85" s="72"/>
      <c r="AE85" s="72"/>
      <c r="AF85" s="72"/>
      <c r="AG85" s="72"/>
      <c r="AH85" s="72"/>
      <c r="AI85" s="72"/>
      <c r="AJ85" s="72"/>
      <c r="AK85" s="72"/>
      <c r="AL85" s="72"/>
      <c r="AM85" s="72"/>
      <c r="AN85" s="72"/>
      <c r="AO85" s="72"/>
      <c r="AP85" s="72"/>
      <c r="AQ85" s="72"/>
      <c r="AR85" s="72"/>
      <c r="AS85" s="72"/>
      <c r="AT85" s="72"/>
      <c r="AU85" s="72"/>
      <c r="AV85" s="72"/>
      <c r="AW85" s="72"/>
      <c r="AX85" s="72"/>
      <c r="AY85" s="72"/>
      <c r="AZ85" s="72"/>
      <c r="BA85" s="72"/>
      <c r="BB85" s="72"/>
      <c r="BC85" s="72"/>
      <c r="BD85" s="72"/>
      <c r="BE85" s="72"/>
      <c r="BF85" s="72"/>
      <c r="BG85" s="72"/>
      <c r="BH85" s="72"/>
      <c r="BI85" s="72"/>
      <c r="BJ85" s="72"/>
      <c r="BK85" s="72"/>
      <c r="BL85" s="72"/>
      <c r="BM85" s="72"/>
      <c r="BN85" s="72"/>
      <c r="BO85" s="72"/>
      <c r="BP85" s="72"/>
      <c r="BQ85" s="72"/>
      <c r="BR85" s="72"/>
      <c r="BS85" s="72"/>
      <c r="BT85" s="72"/>
      <c r="BU85" s="72"/>
      <c r="BV85" s="72"/>
      <c r="BW85" s="72"/>
      <c r="BX85" s="72"/>
      <c r="BY85" s="72"/>
      <c r="BZ85" s="72"/>
      <c r="CA85" s="72"/>
      <c r="CB85" s="72"/>
      <c r="CC85" s="72"/>
      <c r="CD85" s="72"/>
      <c r="CE85" s="72"/>
      <c r="CF85" s="72"/>
      <c r="CG85" s="72"/>
      <c r="CH85" s="72"/>
      <c r="CI85" s="72"/>
      <c r="CJ85" s="72"/>
      <c r="CK85" s="72"/>
      <c r="CL85" s="72"/>
      <c r="CM85" s="72"/>
      <c r="CN85" s="72"/>
      <c r="CO85" s="72"/>
      <c r="CP85" s="72"/>
      <c r="CQ85" s="72"/>
      <c r="CR85" s="72"/>
      <c r="CS85" s="72"/>
      <c r="CT85" s="72"/>
      <c r="CU85" s="72"/>
      <c r="CV85" s="72"/>
      <c r="CW85" s="72"/>
      <c r="CX85" s="72"/>
      <c r="CY85" s="72"/>
      <c r="CZ85" s="72"/>
      <c r="DA85" s="72"/>
      <c r="DB85" s="72"/>
      <c r="DC85" s="72"/>
      <c r="DD85" s="72"/>
      <c r="DE85" s="72"/>
      <c r="DF85" s="72"/>
      <c r="DG85" s="72"/>
      <c r="DH85" s="72"/>
      <c r="DI85" s="72"/>
      <c r="DJ85" s="72"/>
      <c r="DK85" s="72"/>
      <c r="DL85" s="72"/>
      <c r="DM85" s="72"/>
      <c r="DN85" s="72"/>
      <c r="DO85" s="72"/>
      <c r="DP85" s="72"/>
      <c r="DQ85" s="72"/>
      <c r="DR85" s="72"/>
      <c r="DS85" s="72"/>
      <c r="DT85" s="72"/>
      <c r="DU85" s="72"/>
      <c r="DV85" s="72"/>
      <c r="DW85" s="72"/>
      <c r="DX85" s="72"/>
      <c r="DY85" s="72"/>
      <c r="DZ85" s="72"/>
      <c r="EA85" s="72"/>
      <c r="EB85" s="72"/>
      <c r="EC85" s="72"/>
      <c r="ED85" s="72"/>
      <c r="EE85" s="72"/>
      <c r="EF85" s="72"/>
      <c r="EG85" s="72"/>
      <c r="EH85" s="72"/>
      <c r="EI85" s="72"/>
      <c r="EJ85" s="72"/>
      <c r="EK85" s="72"/>
      <c r="EL85" s="72"/>
      <c r="EM85" s="72"/>
      <c r="EN85" s="72"/>
      <c r="EO85" s="72"/>
      <c r="EP85" s="72"/>
      <c r="EQ85" s="72"/>
      <c r="ER85" s="72"/>
      <c r="ES85" s="72"/>
      <c r="ET85" s="72"/>
      <c r="EU85" s="72"/>
      <c r="EV85" s="72"/>
      <c r="EW85" s="72"/>
      <c r="EX85" s="72"/>
      <c r="EY85" s="72"/>
      <c r="EZ85" s="72"/>
      <c r="FA85" s="72"/>
      <c r="FB85" s="72"/>
      <c r="FC85" s="72"/>
      <c r="FD85" s="72"/>
      <c r="FE85" s="72"/>
      <c r="FF85" s="72"/>
      <c r="FG85" s="72"/>
      <c r="FH85" s="72"/>
      <c r="FI85" s="72"/>
      <c r="FJ85" s="72"/>
      <c r="FK85" s="72"/>
      <c r="FL85" s="72"/>
      <c r="FM85" s="72"/>
      <c r="FN85" s="72"/>
      <c r="FO85" s="72"/>
      <c r="FP85" s="72"/>
      <c r="FQ85" s="72"/>
      <c r="FR85" s="72"/>
      <c r="FS85" s="72"/>
      <c r="FT85" s="72"/>
      <c r="FU85" s="72"/>
      <c r="FV85" s="72"/>
      <c r="FW85" s="72"/>
      <c r="FX85" s="72"/>
      <c r="FY85" s="72"/>
      <c r="FZ85" s="72"/>
      <c r="GA85" s="72"/>
      <c r="GB85" s="72"/>
      <c r="GC85" s="72"/>
      <c r="GD85" s="72"/>
      <c r="GE85" s="72"/>
      <c r="GF85" s="72"/>
      <c r="GG85" s="72"/>
      <c r="GH85" s="72"/>
      <c r="GI85" s="72"/>
      <c r="GJ85" s="72"/>
      <c r="GK85" s="72"/>
      <c r="GL85" s="72"/>
      <c r="GM85" s="72"/>
      <c r="GN85" s="72"/>
      <c r="GO85" s="72"/>
      <c r="GP85" s="72"/>
      <c r="GQ85" s="72"/>
      <c r="GR85" s="72"/>
      <c r="GS85" s="72"/>
      <c r="GT85" s="72"/>
      <c r="GU85" s="72"/>
      <c r="GV85" s="72"/>
      <c r="GW85" s="72"/>
      <c r="GX85" s="72"/>
      <c r="GY85" s="72"/>
      <c r="GZ85" s="72"/>
      <c r="HA85" s="72"/>
      <c r="HB85" s="72"/>
      <c r="HC85" s="72"/>
      <c r="HD85" s="72"/>
      <c r="HE85" s="72"/>
      <c r="HF85" s="72"/>
      <c r="HG85" s="72"/>
      <c r="HH85" s="72"/>
      <c r="HI85" s="72"/>
      <c r="HJ85" s="72"/>
      <c r="HK85" s="72"/>
      <c r="HL85" s="72"/>
      <c r="HM85" s="72"/>
      <c r="HN85" s="72"/>
      <c r="HO85" s="72"/>
      <c r="HP85" s="72"/>
      <c r="HQ85" s="72"/>
      <c r="HR85" s="72"/>
      <c r="HS85" s="72"/>
      <c r="HT85" s="72"/>
      <c r="HU85" s="72"/>
      <c r="HV85" s="72"/>
      <c r="HW85" s="72"/>
      <c r="HX85" s="72"/>
      <c r="HY85" s="72"/>
      <c r="HZ85" s="72"/>
      <c r="IA85" s="72"/>
      <c r="IB85" s="72"/>
      <c r="IC85" s="72"/>
      <c r="ID85" s="72"/>
      <c r="IE85" s="72"/>
      <c r="IF85" s="72"/>
      <c r="IG85" s="72"/>
      <c r="IH85" s="72"/>
      <c r="II85" s="72"/>
      <c r="IJ85" s="72"/>
      <c r="IK85" s="72"/>
      <c r="IL85" s="72"/>
      <c r="IM85" s="72"/>
      <c r="IN85" s="72"/>
      <c r="IO85" s="72"/>
      <c r="IP85" s="72"/>
      <c r="IQ85" s="72"/>
      <c r="IR85" s="72"/>
      <c r="IS85" s="72"/>
      <c r="IT85" s="72"/>
      <c r="IU85" s="72"/>
      <c r="IV85" s="72"/>
    </row>
    <row r="86" spans="1:256" s="57" customFormat="1" ht="18" customHeight="1" thickBot="1">
      <c r="A86" s="120" t="s">
        <v>64</v>
      </c>
      <c r="B86" s="87" t="s">
        <v>33</v>
      </c>
      <c r="C86" s="120">
        <v>2</v>
      </c>
      <c r="D86" s="20">
        <v>50</v>
      </c>
      <c r="E86" s="80">
        <f t="shared" si="5"/>
        <v>100</v>
      </c>
      <c r="F86" s="115">
        <f t="shared" si="6"/>
        <v>111.00000000000001</v>
      </c>
      <c r="G86" s="85" t="e">
        <f t="shared" si="4"/>
        <v>#VALUE!</v>
      </c>
      <c r="H86" s="38"/>
      <c r="I86" s="118"/>
      <c r="J86" s="55" t="s">
        <v>146</v>
      </c>
      <c r="K86" s="40"/>
      <c r="L86" s="28" t="s">
        <v>150</v>
      </c>
      <c r="M86" s="84"/>
      <c r="N86" s="72"/>
      <c r="O86" s="72"/>
      <c r="P86" s="72"/>
      <c r="Q86" s="72"/>
      <c r="R86" s="72"/>
      <c r="S86" s="72"/>
      <c r="T86" s="72"/>
      <c r="U86" s="72"/>
      <c r="V86" s="72"/>
      <c r="W86" s="72"/>
      <c r="X86" s="72"/>
      <c r="Y86" s="72"/>
      <c r="Z86" s="72"/>
      <c r="AA86" s="72"/>
      <c r="AB86" s="72"/>
      <c r="AC86" s="72"/>
      <c r="AD86" s="72"/>
      <c r="AE86" s="72"/>
      <c r="AF86" s="72"/>
      <c r="AG86" s="72"/>
      <c r="AH86" s="72"/>
      <c r="AI86" s="72"/>
      <c r="AJ86" s="72"/>
      <c r="AK86" s="72"/>
      <c r="AL86" s="72"/>
      <c r="AM86" s="72"/>
      <c r="AN86" s="72"/>
      <c r="AO86" s="72"/>
      <c r="AP86" s="72"/>
      <c r="AQ86" s="72"/>
      <c r="AR86" s="72"/>
      <c r="AS86" s="72"/>
      <c r="AT86" s="72"/>
      <c r="AU86" s="72"/>
      <c r="AV86" s="72"/>
      <c r="AW86" s="72"/>
      <c r="AX86" s="72"/>
      <c r="AY86" s="72"/>
      <c r="AZ86" s="72"/>
      <c r="BA86" s="72"/>
      <c r="BB86" s="72"/>
      <c r="BC86" s="72"/>
      <c r="BD86" s="72"/>
      <c r="BE86" s="72"/>
      <c r="BF86" s="72"/>
      <c r="BG86" s="72"/>
      <c r="BH86" s="72"/>
      <c r="BI86" s="72"/>
      <c r="BJ86" s="72"/>
      <c r="BK86" s="72"/>
      <c r="BL86" s="72"/>
      <c r="BM86" s="72"/>
      <c r="BN86" s="72"/>
      <c r="BO86" s="72"/>
      <c r="BP86" s="72"/>
      <c r="BQ86" s="72"/>
      <c r="BR86" s="72"/>
      <c r="BS86" s="72"/>
      <c r="BT86" s="72"/>
      <c r="BU86" s="72"/>
      <c r="BV86" s="72"/>
      <c r="BW86" s="72"/>
      <c r="BX86" s="72"/>
      <c r="BY86" s="72"/>
      <c r="BZ86" s="72"/>
      <c r="CA86" s="72"/>
      <c r="CB86" s="72"/>
      <c r="CC86" s="72"/>
      <c r="CD86" s="72"/>
      <c r="CE86" s="72"/>
      <c r="CF86" s="72"/>
      <c r="CG86" s="72"/>
      <c r="CH86" s="72"/>
      <c r="CI86" s="72"/>
      <c r="CJ86" s="72"/>
      <c r="CK86" s="72"/>
      <c r="CL86" s="72"/>
      <c r="CM86" s="72"/>
      <c r="CN86" s="72"/>
      <c r="CO86" s="72"/>
      <c r="CP86" s="72"/>
      <c r="CQ86" s="72"/>
      <c r="CR86" s="72"/>
      <c r="CS86" s="72"/>
      <c r="CT86" s="72"/>
      <c r="CU86" s="72"/>
      <c r="CV86" s="72"/>
      <c r="CW86" s="72"/>
      <c r="CX86" s="72"/>
      <c r="CY86" s="72"/>
      <c r="CZ86" s="72"/>
      <c r="DA86" s="72"/>
      <c r="DB86" s="72"/>
      <c r="DC86" s="72"/>
      <c r="DD86" s="72"/>
      <c r="DE86" s="72"/>
      <c r="DF86" s="72"/>
      <c r="DG86" s="72"/>
      <c r="DH86" s="72"/>
      <c r="DI86" s="72"/>
      <c r="DJ86" s="72"/>
      <c r="DK86" s="72"/>
      <c r="DL86" s="72"/>
      <c r="DM86" s="72"/>
      <c r="DN86" s="72"/>
      <c r="DO86" s="72"/>
      <c r="DP86" s="72"/>
      <c r="DQ86" s="72"/>
      <c r="DR86" s="72"/>
      <c r="DS86" s="72"/>
      <c r="DT86" s="72"/>
      <c r="DU86" s="72"/>
      <c r="DV86" s="72"/>
      <c r="DW86" s="72"/>
      <c r="DX86" s="72"/>
      <c r="DY86" s="72"/>
      <c r="DZ86" s="72"/>
      <c r="EA86" s="72"/>
      <c r="EB86" s="72"/>
      <c r="EC86" s="72"/>
      <c r="ED86" s="72"/>
      <c r="EE86" s="72"/>
      <c r="EF86" s="72"/>
      <c r="EG86" s="72"/>
      <c r="EH86" s="72"/>
      <c r="EI86" s="72"/>
      <c r="EJ86" s="72"/>
      <c r="EK86" s="72"/>
      <c r="EL86" s="72"/>
      <c r="EM86" s="72"/>
      <c r="EN86" s="72"/>
      <c r="EO86" s="72"/>
      <c r="EP86" s="72"/>
      <c r="EQ86" s="72"/>
      <c r="ER86" s="72"/>
      <c r="ES86" s="72"/>
      <c r="ET86" s="72"/>
      <c r="EU86" s="72"/>
      <c r="EV86" s="72"/>
      <c r="EW86" s="72"/>
      <c r="EX86" s="72"/>
      <c r="EY86" s="72"/>
      <c r="EZ86" s="72"/>
      <c r="FA86" s="72"/>
      <c r="FB86" s="72"/>
      <c r="FC86" s="72"/>
      <c r="FD86" s="72"/>
      <c r="FE86" s="72"/>
      <c r="FF86" s="72"/>
      <c r="FG86" s="72"/>
      <c r="FH86" s="72"/>
      <c r="FI86" s="72"/>
      <c r="FJ86" s="72"/>
      <c r="FK86" s="72"/>
      <c r="FL86" s="72"/>
      <c r="FM86" s="72"/>
      <c r="FN86" s="72"/>
      <c r="FO86" s="72"/>
      <c r="FP86" s="72"/>
      <c r="FQ86" s="72"/>
      <c r="FR86" s="72"/>
      <c r="FS86" s="72"/>
      <c r="FT86" s="72"/>
      <c r="FU86" s="72"/>
      <c r="FV86" s="72"/>
      <c r="FW86" s="72"/>
      <c r="FX86" s="72"/>
      <c r="FY86" s="72"/>
      <c r="FZ86" s="72"/>
      <c r="GA86" s="72"/>
      <c r="GB86" s="72"/>
      <c r="GC86" s="72"/>
      <c r="GD86" s="72"/>
      <c r="GE86" s="72"/>
      <c r="GF86" s="72"/>
      <c r="GG86" s="72"/>
      <c r="GH86" s="72"/>
      <c r="GI86" s="72"/>
      <c r="GJ86" s="72"/>
      <c r="GK86" s="72"/>
      <c r="GL86" s="72"/>
      <c r="GM86" s="72"/>
      <c r="GN86" s="72"/>
      <c r="GO86" s="72"/>
      <c r="GP86" s="72"/>
      <c r="GQ86" s="72"/>
      <c r="GR86" s="72"/>
      <c r="GS86" s="72"/>
      <c r="GT86" s="72"/>
      <c r="GU86" s="72"/>
      <c r="GV86" s="72"/>
      <c r="GW86" s="72"/>
      <c r="GX86" s="72"/>
      <c r="GY86" s="72"/>
      <c r="GZ86" s="72"/>
      <c r="HA86" s="72"/>
      <c r="HB86" s="72"/>
      <c r="HC86" s="72"/>
      <c r="HD86" s="72"/>
      <c r="HE86" s="72"/>
      <c r="HF86" s="72"/>
      <c r="HG86" s="72"/>
      <c r="HH86" s="72"/>
      <c r="HI86" s="72"/>
      <c r="HJ86" s="72"/>
      <c r="HK86" s="72"/>
      <c r="HL86" s="72"/>
      <c r="HM86" s="72"/>
      <c r="HN86" s="72"/>
      <c r="HO86" s="72"/>
      <c r="HP86" s="72"/>
      <c r="HQ86" s="72"/>
      <c r="HR86" s="72"/>
      <c r="HS86" s="72"/>
      <c r="HT86" s="72"/>
      <c r="HU86" s="72"/>
      <c r="HV86" s="72"/>
      <c r="HW86" s="72"/>
      <c r="HX86" s="72"/>
      <c r="HY86" s="72"/>
      <c r="HZ86" s="72"/>
      <c r="IA86" s="72"/>
      <c r="IB86" s="72"/>
      <c r="IC86" s="72"/>
      <c r="ID86" s="72"/>
      <c r="IE86" s="72"/>
      <c r="IF86" s="72"/>
      <c r="IG86" s="72"/>
      <c r="IH86" s="72"/>
      <c r="II86" s="72"/>
      <c r="IJ86" s="72"/>
      <c r="IK86" s="72"/>
      <c r="IL86" s="72"/>
      <c r="IM86" s="72"/>
      <c r="IN86" s="72"/>
      <c r="IO86" s="72"/>
      <c r="IP86" s="72"/>
      <c r="IQ86" s="72"/>
      <c r="IR86" s="72"/>
      <c r="IS86" s="72"/>
      <c r="IT86" s="72"/>
      <c r="IU86" s="72"/>
      <c r="IV86" s="72"/>
    </row>
    <row r="87" spans="1:256" s="57" customFormat="1" ht="18" customHeight="1" thickBot="1">
      <c r="A87" s="120" t="s">
        <v>34</v>
      </c>
      <c r="B87" s="87" t="s">
        <v>33</v>
      </c>
      <c r="C87" s="120">
        <v>2</v>
      </c>
      <c r="D87" s="20">
        <v>50</v>
      </c>
      <c r="E87" s="80">
        <f t="shared" si="5"/>
        <v>100</v>
      </c>
      <c r="F87" s="115">
        <f t="shared" si="6"/>
        <v>111.00000000000001</v>
      </c>
      <c r="G87" s="85">
        <f t="shared" si="4"/>
        <v>0</v>
      </c>
      <c r="H87" s="38"/>
      <c r="I87" s="118"/>
      <c r="J87" s="55" t="s">
        <v>146</v>
      </c>
      <c r="K87" s="40" t="s">
        <v>148</v>
      </c>
      <c r="L87" s="28"/>
      <c r="M87" s="84"/>
      <c r="N87" s="72"/>
      <c r="O87" s="72"/>
      <c r="P87" s="72"/>
      <c r="Q87" s="72"/>
      <c r="R87" s="72"/>
      <c r="S87" s="72"/>
      <c r="T87" s="72"/>
      <c r="U87" s="72"/>
      <c r="V87" s="72"/>
      <c r="W87" s="72"/>
      <c r="X87" s="72"/>
      <c r="Y87" s="72"/>
      <c r="Z87" s="72"/>
      <c r="AA87" s="72"/>
      <c r="AB87" s="72"/>
      <c r="AC87" s="72"/>
      <c r="AD87" s="72"/>
      <c r="AE87" s="72"/>
      <c r="AF87" s="72"/>
      <c r="AG87" s="72"/>
      <c r="AH87" s="72"/>
      <c r="AI87" s="72"/>
      <c r="AJ87" s="72"/>
      <c r="AK87" s="72"/>
      <c r="AL87" s="72"/>
      <c r="AM87" s="72"/>
      <c r="AN87" s="72"/>
      <c r="AO87" s="72"/>
      <c r="AP87" s="72"/>
      <c r="AQ87" s="72"/>
      <c r="AR87" s="72"/>
      <c r="AS87" s="72"/>
      <c r="AT87" s="72"/>
      <c r="AU87" s="72"/>
      <c r="AV87" s="72"/>
      <c r="AW87" s="72"/>
      <c r="AX87" s="72"/>
      <c r="AY87" s="72"/>
      <c r="AZ87" s="72"/>
      <c r="BA87" s="72"/>
      <c r="BB87" s="72"/>
      <c r="BC87" s="72"/>
      <c r="BD87" s="72"/>
      <c r="BE87" s="72"/>
      <c r="BF87" s="72"/>
      <c r="BG87" s="72"/>
      <c r="BH87" s="72"/>
      <c r="BI87" s="72"/>
      <c r="BJ87" s="72"/>
      <c r="BK87" s="72"/>
      <c r="BL87" s="72"/>
      <c r="BM87" s="72"/>
      <c r="BN87" s="72"/>
      <c r="BO87" s="72"/>
      <c r="BP87" s="72"/>
      <c r="BQ87" s="72"/>
      <c r="BR87" s="72"/>
      <c r="BS87" s="72"/>
      <c r="BT87" s="72"/>
      <c r="BU87" s="72"/>
      <c r="BV87" s="72"/>
      <c r="BW87" s="72"/>
      <c r="BX87" s="72"/>
      <c r="BY87" s="72"/>
      <c r="BZ87" s="72"/>
      <c r="CA87" s="72"/>
      <c r="CB87" s="72"/>
      <c r="CC87" s="72"/>
      <c r="CD87" s="72"/>
      <c r="CE87" s="72"/>
      <c r="CF87" s="72"/>
      <c r="CG87" s="72"/>
      <c r="CH87" s="72"/>
      <c r="CI87" s="72"/>
      <c r="CJ87" s="72"/>
      <c r="CK87" s="72"/>
      <c r="CL87" s="72"/>
      <c r="CM87" s="72"/>
      <c r="CN87" s="72"/>
      <c r="CO87" s="72"/>
      <c r="CP87" s="72"/>
      <c r="CQ87" s="72"/>
      <c r="CR87" s="72"/>
      <c r="CS87" s="72"/>
      <c r="CT87" s="72"/>
      <c r="CU87" s="72"/>
      <c r="CV87" s="72"/>
      <c r="CW87" s="72"/>
      <c r="CX87" s="72"/>
      <c r="CY87" s="72"/>
      <c r="CZ87" s="72"/>
      <c r="DA87" s="72"/>
      <c r="DB87" s="72"/>
      <c r="DC87" s="72"/>
      <c r="DD87" s="72"/>
      <c r="DE87" s="72"/>
      <c r="DF87" s="72"/>
      <c r="DG87" s="72"/>
      <c r="DH87" s="72"/>
      <c r="DI87" s="72"/>
      <c r="DJ87" s="72"/>
      <c r="DK87" s="72"/>
      <c r="DL87" s="72"/>
      <c r="DM87" s="72"/>
      <c r="DN87" s="72"/>
      <c r="DO87" s="72"/>
      <c r="DP87" s="72"/>
      <c r="DQ87" s="72"/>
      <c r="DR87" s="72"/>
      <c r="DS87" s="72"/>
      <c r="DT87" s="72"/>
      <c r="DU87" s="72"/>
      <c r="DV87" s="72"/>
      <c r="DW87" s="72"/>
      <c r="DX87" s="72"/>
      <c r="DY87" s="72"/>
      <c r="DZ87" s="72"/>
      <c r="EA87" s="72"/>
      <c r="EB87" s="72"/>
      <c r="EC87" s="72"/>
      <c r="ED87" s="72"/>
      <c r="EE87" s="72"/>
      <c r="EF87" s="72"/>
      <c r="EG87" s="72"/>
      <c r="EH87" s="72"/>
      <c r="EI87" s="72"/>
      <c r="EJ87" s="72"/>
      <c r="EK87" s="72"/>
      <c r="EL87" s="72"/>
      <c r="EM87" s="72"/>
      <c r="EN87" s="72"/>
      <c r="EO87" s="72"/>
      <c r="EP87" s="72"/>
      <c r="EQ87" s="72"/>
      <c r="ER87" s="72"/>
      <c r="ES87" s="72"/>
      <c r="ET87" s="72"/>
      <c r="EU87" s="72"/>
      <c r="EV87" s="72"/>
      <c r="EW87" s="72"/>
      <c r="EX87" s="72"/>
      <c r="EY87" s="72"/>
      <c r="EZ87" s="72"/>
      <c r="FA87" s="72"/>
      <c r="FB87" s="72"/>
      <c r="FC87" s="72"/>
      <c r="FD87" s="72"/>
      <c r="FE87" s="72"/>
      <c r="FF87" s="72"/>
      <c r="FG87" s="72"/>
      <c r="FH87" s="72"/>
      <c r="FI87" s="72"/>
      <c r="FJ87" s="72"/>
      <c r="FK87" s="72"/>
      <c r="FL87" s="72"/>
      <c r="FM87" s="72"/>
      <c r="FN87" s="72"/>
      <c r="FO87" s="72"/>
      <c r="FP87" s="72"/>
      <c r="FQ87" s="72"/>
      <c r="FR87" s="72"/>
      <c r="FS87" s="72"/>
      <c r="FT87" s="72"/>
      <c r="FU87" s="72"/>
      <c r="FV87" s="72"/>
      <c r="FW87" s="72"/>
      <c r="FX87" s="72"/>
      <c r="FY87" s="72"/>
      <c r="FZ87" s="72"/>
      <c r="GA87" s="72"/>
      <c r="GB87" s="72"/>
      <c r="GC87" s="72"/>
      <c r="GD87" s="72"/>
      <c r="GE87" s="72"/>
      <c r="GF87" s="72"/>
      <c r="GG87" s="72"/>
      <c r="GH87" s="72"/>
      <c r="GI87" s="72"/>
      <c r="GJ87" s="72"/>
      <c r="GK87" s="72"/>
      <c r="GL87" s="72"/>
      <c r="GM87" s="72"/>
      <c r="GN87" s="72"/>
      <c r="GO87" s="72"/>
      <c r="GP87" s="72"/>
      <c r="GQ87" s="72"/>
      <c r="GR87" s="72"/>
      <c r="GS87" s="72"/>
      <c r="GT87" s="72"/>
      <c r="GU87" s="72"/>
      <c r="GV87" s="72"/>
      <c r="GW87" s="72"/>
      <c r="GX87" s="72"/>
      <c r="GY87" s="72"/>
      <c r="GZ87" s="72"/>
      <c r="HA87" s="72"/>
      <c r="HB87" s="72"/>
      <c r="HC87" s="72"/>
      <c r="HD87" s="72"/>
      <c r="HE87" s="72"/>
      <c r="HF87" s="72"/>
      <c r="HG87" s="72"/>
      <c r="HH87" s="72"/>
      <c r="HI87" s="72"/>
      <c r="HJ87" s="72"/>
      <c r="HK87" s="72"/>
      <c r="HL87" s="72"/>
      <c r="HM87" s="72"/>
      <c r="HN87" s="72"/>
      <c r="HO87" s="72"/>
      <c r="HP87" s="72"/>
      <c r="HQ87" s="72"/>
      <c r="HR87" s="72"/>
      <c r="HS87" s="72"/>
      <c r="HT87" s="72"/>
      <c r="HU87" s="72"/>
      <c r="HV87" s="72"/>
      <c r="HW87" s="72"/>
      <c r="HX87" s="72"/>
      <c r="HY87" s="72"/>
      <c r="HZ87" s="72"/>
      <c r="IA87" s="72"/>
      <c r="IB87" s="72"/>
      <c r="IC87" s="72"/>
      <c r="ID87" s="72"/>
      <c r="IE87" s="72"/>
      <c r="IF87" s="72"/>
      <c r="IG87" s="72"/>
      <c r="IH87" s="72"/>
      <c r="II87" s="72"/>
      <c r="IJ87" s="72"/>
      <c r="IK87" s="72"/>
      <c r="IL87" s="72"/>
      <c r="IM87" s="72"/>
      <c r="IN87" s="72"/>
      <c r="IO87" s="72"/>
      <c r="IP87" s="72"/>
      <c r="IQ87" s="72"/>
      <c r="IR87" s="72"/>
      <c r="IS87" s="72"/>
      <c r="IT87" s="72"/>
      <c r="IU87" s="72"/>
      <c r="IV87" s="72"/>
    </row>
    <row r="88" spans="1:13" s="66" customFormat="1" ht="18" customHeight="1" thickBot="1">
      <c r="A88" s="91" t="s">
        <v>22</v>
      </c>
      <c r="B88" s="87" t="s">
        <v>23</v>
      </c>
      <c r="C88">
        <v>1</v>
      </c>
      <c r="D88" s="20">
        <v>57</v>
      </c>
      <c r="E88" s="80">
        <f t="shared" si="5"/>
        <v>57</v>
      </c>
      <c r="F88" s="115">
        <f t="shared" si="6"/>
        <v>63.27</v>
      </c>
      <c r="G88" s="85" t="e">
        <f t="shared" si="4"/>
        <v>#VALUE!</v>
      </c>
      <c r="H88" s="38"/>
      <c r="I88" s="55"/>
      <c r="J88" s="55" t="s">
        <v>146</v>
      </c>
      <c r="K88" s="40"/>
      <c r="L88" s="28" t="s">
        <v>150</v>
      </c>
      <c r="M88" s="40"/>
    </row>
    <row r="89" spans="1:13" s="36" customFormat="1" ht="18" customHeight="1" thickBot="1">
      <c r="A89" s="91" t="s">
        <v>28</v>
      </c>
      <c r="B89" s="87" t="s">
        <v>73</v>
      </c>
      <c r="C89">
        <v>1</v>
      </c>
      <c r="D89" s="20">
        <v>57</v>
      </c>
      <c r="E89" s="80">
        <f t="shared" si="5"/>
        <v>57</v>
      </c>
      <c r="F89" s="115">
        <f t="shared" si="6"/>
        <v>63.27</v>
      </c>
      <c r="G89" s="85" t="e">
        <f t="shared" si="4"/>
        <v>#VALUE!</v>
      </c>
      <c r="H89" s="35"/>
      <c r="I89" s="37"/>
      <c r="J89" s="55" t="s">
        <v>146</v>
      </c>
      <c r="K89" s="40"/>
      <c r="L89" s="28" t="s">
        <v>150</v>
      </c>
      <c r="M89" s="40"/>
    </row>
    <row r="90" spans="1:13" s="36" customFormat="1" ht="18" customHeight="1" thickBot="1">
      <c r="A90" s="91" t="s">
        <v>72</v>
      </c>
      <c r="B90" s="87" t="s">
        <v>73</v>
      </c>
      <c r="C90" s="120">
        <v>1</v>
      </c>
      <c r="D90" s="20">
        <v>57</v>
      </c>
      <c r="E90" s="80">
        <f t="shared" si="5"/>
        <v>57</v>
      </c>
      <c r="F90" s="115">
        <f t="shared" si="6"/>
        <v>63.27</v>
      </c>
      <c r="G90" s="85" t="e">
        <f t="shared" si="4"/>
        <v>#VALUE!</v>
      </c>
      <c r="H90" s="35"/>
      <c r="I90" s="37"/>
      <c r="J90" s="55" t="s">
        <v>146</v>
      </c>
      <c r="K90" s="40"/>
      <c r="L90" s="28" t="s">
        <v>150</v>
      </c>
      <c r="M90" s="39"/>
    </row>
    <row r="91" spans="1:13" s="36" customFormat="1" ht="18" customHeight="1" thickBot="1">
      <c r="A91" s="91" t="s">
        <v>46</v>
      </c>
      <c r="B91" s="87" t="s">
        <v>35</v>
      </c>
      <c r="C91" s="120">
        <v>1</v>
      </c>
      <c r="D91" s="20">
        <v>50</v>
      </c>
      <c r="E91" s="80">
        <f t="shared" si="5"/>
        <v>50</v>
      </c>
      <c r="F91" s="115">
        <f t="shared" si="6"/>
        <v>55.50000000000001</v>
      </c>
      <c r="G91" s="85" t="e">
        <f t="shared" si="4"/>
        <v>#VALUE!</v>
      </c>
      <c r="H91" s="35"/>
      <c r="I91" s="37"/>
      <c r="J91" s="55" t="s">
        <v>146</v>
      </c>
      <c r="K91" s="40"/>
      <c r="L91" s="28" t="s">
        <v>150</v>
      </c>
      <c r="M91" s="67"/>
    </row>
    <row r="92" spans="1:12" s="36" customFormat="1" ht="18" customHeight="1" thickBot="1">
      <c r="A92" s="91" t="s">
        <v>39</v>
      </c>
      <c r="B92" s="87" t="s">
        <v>35</v>
      </c>
      <c r="C92" s="120">
        <v>2</v>
      </c>
      <c r="D92" s="20">
        <v>50</v>
      </c>
      <c r="E92" s="80">
        <f t="shared" si="5"/>
        <v>100</v>
      </c>
      <c r="F92" s="115">
        <f t="shared" si="6"/>
        <v>111.00000000000001</v>
      </c>
      <c r="G92" s="85" t="e">
        <f t="shared" si="4"/>
        <v>#VALUE!</v>
      </c>
      <c r="H92" s="35"/>
      <c r="I92" s="99"/>
      <c r="J92" s="55" t="s">
        <v>146</v>
      </c>
      <c r="K92" s="40"/>
      <c r="L92" s="28" t="s">
        <v>150</v>
      </c>
    </row>
    <row r="93" spans="1:13" s="36" customFormat="1" ht="18" customHeight="1" thickBot="1">
      <c r="A93" s="91" t="s">
        <v>22</v>
      </c>
      <c r="B93" s="87" t="s">
        <v>35</v>
      </c>
      <c r="C93" s="120">
        <v>2</v>
      </c>
      <c r="D93" s="20">
        <v>50</v>
      </c>
      <c r="E93" s="80">
        <f t="shared" si="5"/>
        <v>100</v>
      </c>
      <c r="F93" s="115">
        <f t="shared" si="6"/>
        <v>111.00000000000001</v>
      </c>
      <c r="G93" s="85" t="e">
        <f t="shared" si="4"/>
        <v>#VALUE!</v>
      </c>
      <c r="H93" s="35"/>
      <c r="I93" s="37"/>
      <c r="J93" s="55" t="s">
        <v>146</v>
      </c>
      <c r="K93" s="40"/>
      <c r="L93" s="28" t="s">
        <v>150</v>
      </c>
      <c r="M93" s="67"/>
    </row>
    <row r="94" spans="1:13" s="37" customFormat="1" ht="18" customHeight="1" thickBot="1">
      <c r="A94" s="91" t="s">
        <v>62</v>
      </c>
      <c r="B94" s="87" t="s">
        <v>35</v>
      </c>
      <c r="C94" s="74">
        <v>2</v>
      </c>
      <c r="D94" s="20">
        <v>50</v>
      </c>
      <c r="E94" s="80">
        <f t="shared" si="5"/>
        <v>100</v>
      </c>
      <c r="F94" s="115">
        <f t="shared" si="6"/>
        <v>111.00000000000001</v>
      </c>
      <c r="G94" s="85" t="e">
        <f aca="true" t="shared" si="7" ref="G94:G100">H94+L94</f>
        <v>#VALUE!</v>
      </c>
      <c r="H94" s="38"/>
      <c r="I94" s="98"/>
      <c r="J94" s="55" t="s">
        <v>146</v>
      </c>
      <c r="K94" s="40"/>
      <c r="L94" s="28" t="s">
        <v>150</v>
      </c>
      <c r="M94" s="57"/>
    </row>
    <row r="95" spans="1:13" s="37" customFormat="1" ht="18" customHeight="1" thickBot="1">
      <c r="A95" s="91" t="s">
        <v>28</v>
      </c>
      <c r="B95" s="87" t="s">
        <v>35</v>
      </c>
      <c r="C95" s="74">
        <v>2</v>
      </c>
      <c r="D95" s="20">
        <v>50</v>
      </c>
      <c r="E95" s="80">
        <f t="shared" si="5"/>
        <v>100</v>
      </c>
      <c r="F95" s="115">
        <f t="shared" si="6"/>
        <v>111.00000000000001</v>
      </c>
      <c r="G95" s="85" t="e">
        <f t="shared" si="7"/>
        <v>#VALUE!</v>
      </c>
      <c r="H95" s="38"/>
      <c r="I95" s="98"/>
      <c r="J95" s="55" t="s">
        <v>146</v>
      </c>
      <c r="K95" s="40"/>
      <c r="L95" s="28" t="s">
        <v>150</v>
      </c>
      <c r="M95" s="84"/>
    </row>
    <row r="96" spans="1:13" s="37" customFormat="1" ht="18" customHeight="1" thickBot="1">
      <c r="A96" s="120" t="s">
        <v>69</v>
      </c>
      <c r="B96" s="87" t="s">
        <v>35</v>
      </c>
      <c r="C96" s="74">
        <v>1</v>
      </c>
      <c r="D96" s="20">
        <v>50</v>
      </c>
      <c r="E96" s="80">
        <f t="shared" si="5"/>
        <v>50</v>
      </c>
      <c r="F96" s="115">
        <f t="shared" si="6"/>
        <v>55.50000000000001</v>
      </c>
      <c r="G96" s="85" t="e">
        <f t="shared" si="7"/>
        <v>#VALUE!</v>
      </c>
      <c r="H96" s="38"/>
      <c r="I96" s="98"/>
      <c r="J96" s="55" t="s">
        <v>146</v>
      </c>
      <c r="K96" s="40"/>
      <c r="L96" s="28" t="s">
        <v>150</v>
      </c>
      <c r="M96" s="84"/>
    </row>
    <row r="97" spans="1:13" s="37" customFormat="1" ht="18" customHeight="1" thickBot="1">
      <c r="A97" s="120" t="s">
        <v>55</v>
      </c>
      <c r="B97" s="87" t="s">
        <v>35</v>
      </c>
      <c r="C97" s="74">
        <v>2</v>
      </c>
      <c r="D97" s="20">
        <v>50</v>
      </c>
      <c r="E97" s="80">
        <f t="shared" si="5"/>
        <v>100</v>
      </c>
      <c r="F97" s="115">
        <f t="shared" si="6"/>
        <v>111.00000000000001</v>
      </c>
      <c r="G97" s="85" t="e">
        <f t="shared" si="7"/>
        <v>#VALUE!</v>
      </c>
      <c r="H97" s="38"/>
      <c r="I97" s="98"/>
      <c r="J97" s="55" t="s">
        <v>146</v>
      </c>
      <c r="K97" s="40"/>
      <c r="L97" s="28" t="s">
        <v>150</v>
      </c>
      <c r="M97" s="84"/>
    </row>
    <row r="98" spans="1:13" s="98" customFormat="1" ht="18" customHeight="1" thickBot="1">
      <c r="A98" s="120" t="s">
        <v>51</v>
      </c>
      <c r="B98" s="87" t="s">
        <v>35</v>
      </c>
      <c r="C98" s="97">
        <v>3</v>
      </c>
      <c r="D98" s="20">
        <v>50</v>
      </c>
      <c r="E98" s="80">
        <f t="shared" si="5"/>
        <v>150</v>
      </c>
      <c r="F98" s="115">
        <f t="shared" si="6"/>
        <v>166.50000000000003</v>
      </c>
      <c r="G98" s="85" t="e">
        <f t="shared" si="7"/>
        <v>#VALUE!</v>
      </c>
      <c r="H98" s="38"/>
      <c r="I98" s="118"/>
      <c r="J98" s="55" t="s">
        <v>146</v>
      </c>
      <c r="K98" s="40"/>
      <c r="L98" s="28" t="s">
        <v>150</v>
      </c>
      <c r="M98" s="84"/>
    </row>
    <row r="99" spans="1:13" s="32" customFormat="1" ht="18" customHeight="1" thickBot="1">
      <c r="A99" s="120" t="s">
        <v>34</v>
      </c>
      <c r="B99" s="87" t="s">
        <v>35</v>
      </c>
      <c r="C99" s="30">
        <v>5</v>
      </c>
      <c r="D99" s="20">
        <v>50</v>
      </c>
      <c r="E99" s="80">
        <f t="shared" si="5"/>
        <v>250</v>
      </c>
      <c r="F99" s="115">
        <f t="shared" si="6"/>
        <v>277.5</v>
      </c>
      <c r="G99" s="85">
        <f t="shared" si="7"/>
        <v>0</v>
      </c>
      <c r="H99" s="38"/>
      <c r="I99" s="118"/>
      <c r="J99" s="55" t="s">
        <v>146</v>
      </c>
      <c r="K99" s="40" t="s">
        <v>148</v>
      </c>
      <c r="L99" s="28"/>
      <c r="M99" s="84"/>
    </row>
    <row r="100" spans="1:13" s="67" customFormat="1" ht="18" customHeight="1" thickBot="1">
      <c r="A100" s="120" t="s">
        <v>65</v>
      </c>
      <c r="B100" s="87" t="s">
        <v>35</v>
      </c>
      <c r="C100" s="30">
        <v>2</v>
      </c>
      <c r="D100" s="20">
        <v>50</v>
      </c>
      <c r="E100" s="80">
        <f t="shared" si="5"/>
        <v>100</v>
      </c>
      <c r="F100" s="115">
        <f t="shared" si="6"/>
        <v>111.00000000000001</v>
      </c>
      <c r="G100" s="85" t="e">
        <f t="shared" si="7"/>
        <v>#VALUE!</v>
      </c>
      <c r="H100" s="38"/>
      <c r="I100" s="118"/>
      <c r="J100" s="55" t="s">
        <v>146</v>
      </c>
      <c r="K100" s="40"/>
      <c r="L100" s="28" t="s">
        <v>150</v>
      </c>
      <c r="M100" s="84"/>
    </row>
    <row r="101" spans="1:13" s="67" customFormat="1" ht="18" customHeight="1" thickBot="1">
      <c r="A101" s="120" t="s">
        <v>88</v>
      </c>
      <c r="B101" s="87" t="s">
        <v>35</v>
      </c>
      <c r="C101" s="133">
        <v>4</v>
      </c>
      <c r="D101" s="20">
        <v>50</v>
      </c>
      <c r="E101" s="80">
        <f t="shared" si="5"/>
        <v>200</v>
      </c>
      <c r="F101" s="115">
        <f t="shared" si="6"/>
        <v>222.00000000000003</v>
      </c>
      <c r="G101" s="85"/>
      <c r="H101" s="38"/>
      <c r="I101" s="118"/>
      <c r="J101" s="55" t="s">
        <v>146</v>
      </c>
      <c r="K101" s="40"/>
      <c r="L101" s="28" t="s">
        <v>150</v>
      </c>
      <c r="M101" s="84"/>
    </row>
    <row r="102" spans="1:13" s="67" customFormat="1" ht="18" customHeight="1" thickBot="1">
      <c r="A102" s="120" t="s">
        <v>90</v>
      </c>
      <c r="B102" s="87" t="s">
        <v>35</v>
      </c>
      <c r="C102" s="133">
        <v>3</v>
      </c>
      <c r="D102" s="20">
        <v>50</v>
      </c>
      <c r="E102" s="80">
        <f t="shared" si="5"/>
        <v>150</v>
      </c>
      <c r="F102" s="115">
        <f t="shared" si="6"/>
        <v>166.50000000000003</v>
      </c>
      <c r="G102" s="85"/>
      <c r="H102" s="38"/>
      <c r="I102" s="118"/>
      <c r="J102" s="55" t="s">
        <v>146</v>
      </c>
      <c r="K102" s="40"/>
      <c r="L102" s="28" t="s">
        <v>150</v>
      </c>
      <c r="M102" s="84"/>
    </row>
    <row r="103" spans="1:13" s="67" customFormat="1" ht="18" customHeight="1" thickBot="1">
      <c r="A103" s="120" t="s">
        <v>147</v>
      </c>
      <c r="B103" s="87" t="s">
        <v>35</v>
      </c>
      <c r="C103" s="133">
        <v>1</v>
      </c>
      <c r="D103" s="20">
        <v>50</v>
      </c>
      <c r="E103" s="80">
        <f t="shared" si="5"/>
        <v>50</v>
      </c>
      <c r="F103" s="115">
        <f t="shared" si="6"/>
        <v>55.50000000000001</v>
      </c>
      <c r="G103" s="85"/>
      <c r="H103" s="38"/>
      <c r="I103" s="118"/>
      <c r="J103" s="55" t="s">
        <v>146</v>
      </c>
      <c r="K103" s="40"/>
      <c r="L103" s="28" t="s">
        <v>150</v>
      </c>
      <c r="M103" s="84"/>
    </row>
    <row r="104" spans="1:13" s="67" customFormat="1" ht="18" customHeight="1" thickBot="1">
      <c r="A104" s="120" t="s">
        <v>72</v>
      </c>
      <c r="B104" s="87" t="s">
        <v>21</v>
      </c>
      <c r="C104" s="123">
        <v>5</v>
      </c>
      <c r="D104" s="20">
        <v>50</v>
      </c>
      <c r="E104" s="80">
        <f t="shared" si="5"/>
        <v>250</v>
      </c>
      <c r="F104" s="115">
        <f t="shared" si="6"/>
        <v>277.5</v>
      </c>
      <c r="G104" s="85" t="e">
        <f aca="true" t="shared" si="8" ref="G104:G115">H104+L104</f>
        <v>#VALUE!</v>
      </c>
      <c r="H104" s="38"/>
      <c r="I104" s="32"/>
      <c r="J104" s="55" t="s">
        <v>146</v>
      </c>
      <c r="K104" s="40"/>
      <c r="L104" s="28" t="s">
        <v>150</v>
      </c>
      <c r="M104" s="84"/>
    </row>
    <row r="105" spans="1:13" s="67" customFormat="1" ht="18" customHeight="1" thickBot="1">
      <c r="A105" s="91" t="s">
        <v>57</v>
      </c>
      <c r="B105" s="87" t="s">
        <v>21</v>
      </c>
      <c r="C105" s="91">
        <v>2</v>
      </c>
      <c r="D105" s="20">
        <v>50</v>
      </c>
      <c r="E105" s="80">
        <f t="shared" si="5"/>
        <v>100</v>
      </c>
      <c r="F105" s="115">
        <f t="shared" si="6"/>
        <v>111.00000000000001</v>
      </c>
      <c r="G105" s="85">
        <f t="shared" si="8"/>
        <v>0</v>
      </c>
      <c r="H105" s="70"/>
      <c r="I105" s="118"/>
      <c r="J105" s="55" t="s">
        <v>146</v>
      </c>
      <c r="K105" s="125" t="s">
        <v>148</v>
      </c>
      <c r="L105" s="28"/>
      <c r="M105" s="40"/>
    </row>
    <row r="106" spans="1:12" s="67" customFormat="1" ht="18" customHeight="1" thickBot="1">
      <c r="A106" s="135" t="s">
        <v>25</v>
      </c>
      <c r="B106" s="87" t="s">
        <v>21</v>
      </c>
      <c r="C106" s="120">
        <v>1</v>
      </c>
      <c r="D106" s="20">
        <v>50</v>
      </c>
      <c r="E106" s="80">
        <f t="shared" si="5"/>
        <v>50</v>
      </c>
      <c r="F106" s="115"/>
      <c r="G106" s="85">
        <f t="shared" si="8"/>
        <v>57.99999999999999</v>
      </c>
      <c r="H106" s="110">
        <f>E106*1.16</f>
        <v>57.99999999999999</v>
      </c>
      <c r="I106" s="32"/>
      <c r="J106" s="55"/>
      <c r="K106" s="40"/>
      <c r="L106" s="28"/>
    </row>
    <row r="107" spans="1:12" s="67" customFormat="1" ht="18" customHeight="1" thickBot="1">
      <c r="A107" s="135" t="s">
        <v>25</v>
      </c>
      <c r="B107" s="87" t="s">
        <v>21</v>
      </c>
      <c r="C107" s="120">
        <v>1</v>
      </c>
      <c r="D107" s="20">
        <v>50</v>
      </c>
      <c r="E107" s="80">
        <f t="shared" si="5"/>
        <v>50</v>
      </c>
      <c r="F107" s="115"/>
      <c r="G107" s="85">
        <f t="shared" si="8"/>
        <v>57.99999999999999</v>
      </c>
      <c r="H107" s="110">
        <f>E107*1.16</f>
        <v>57.99999999999999</v>
      </c>
      <c r="I107" s="32"/>
      <c r="J107" s="40"/>
      <c r="K107" s="40"/>
      <c r="L107" s="28"/>
    </row>
    <row r="108" spans="1:13" s="67" customFormat="1" ht="18" customHeight="1" thickBot="1">
      <c r="A108" s="91" t="s">
        <v>61</v>
      </c>
      <c r="B108" s="87" t="s">
        <v>21</v>
      </c>
      <c r="C108" s="116">
        <v>1</v>
      </c>
      <c r="D108" s="20">
        <v>50</v>
      </c>
      <c r="E108" s="80">
        <f t="shared" si="5"/>
        <v>50</v>
      </c>
      <c r="F108" s="115">
        <f t="shared" si="6"/>
        <v>55.50000000000001</v>
      </c>
      <c r="G108" s="85" t="e">
        <f t="shared" si="8"/>
        <v>#VALUE!</v>
      </c>
      <c r="H108" s="38"/>
      <c r="I108" s="118"/>
      <c r="J108" s="55" t="s">
        <v>146</v>
      </c>
      <c r="K108" s="40"/>
      <c r="L108" s="28" t="s">
        <v>150</v>
      </c>
      <c r="M108" s="57"/>
    </row>
    <row r="109" spans="1:13" s="67" customFormat="1" ht="18" customHeight="1" thickBot="1">
      <c r="A109" s="91" t="s">
        <v>22</v>
      </c>
      <c r="B109" s="120" t="s">
        <v>74</v>
      </c>
      <c r="C109" s="116">
        <v>2</v>
      </c>
      <c r="D109" s="20">
        <v>50</v>
      </c>
      <c r="E109" s="80">
        <f t="shared" si="5"/>
        <v>100</v>
      </c>
      <c r="F109" s="115">
        <f t="shared" si="6"/>
        <v>111.00000000000001</v>
      </c>
      <c r="G109" s="85" t="e">
        <f t="shared" si="8"/>
        <v>#VALUE!</v>
      </c>
      <c r="H109" s="38"/>
      <c r="I109" s="118"/>
      <c r="J109" s="55" t="s">
        <v>146</v>
      </c>
      <c r="K109" s="40"/>
      <c r="L109" s="28" t="s">
        <v>150</v>
      </c>
      <c r="M109" s="84"/>
    </row>
    <row r="110" spans="1:13" s="67" customFormat="1" ht="18" customHeight="1" thickBot="1">
      <c r="A110" s="120" t="s">
        <v>28</v>
      </c>
      <c r="B110" s="120" t="s">
        <v>74</v>
      </c>
      <c r="C110" s="116">
        <v>1</v>
      </c>
      <c r="D110" s="20">
        <v>50</v>
      </c>
      <c r="E110" s="80">
        <f t="shared" si="5"/>
        <v>50</v>
      </c>
      <c r="F110" s="115">
        <f t="shared" si="6"/>
        <v>55.50000000000001</v>
      </c>
      <c r="G110" s="85" t="e">
        <f t="shared" si="8"/>
        <v>#VALUE!</v>
      </c>
      <c r="H110" s="38"/>
      <c r="I110" s="118"/>
      <c r="J110" s="55" t="s">
        <v>146</v>
      </c>
      <c r="K110" s="40"/>
      <c r="L110" s="28" t="s">
        <v>150</v>
      </c>
      <c r="M110" s="84"/>
    </row>
    <row r="111" spans="1:13" s="67" customFormat="1" ht="18" customHeight="1" thickBot="1">
      <c r="A111" s="120" t="s">
        <v>72</v>
      </c>
      <c r="B111" s="120" t="s">
        <v>74</v>
      </c>
      <c r="C111" s="116">
        <v>2</v>
      </c>
      <c r="D111" s="20">
        <v>50</v>
      </c>
      <c r="E111" s="80">
        <f t="shared" si="5"/>
        <v>100</v>
      </c>
      <c r="F111" s="115">
        <f t="shared" si="6"/>
        <v>111.00000000000001</v>
      </c>
      <c r="G111" s="85" t="e">
        <f t="shared" si="8"/>
        <v>#VALUE!</v>
      </c>
      <c r="H111" s="38"/>
      <c r="I111" s="32"/>
      <c r="J111" s="55" t="s">
        <v>146</v>
      </c>
      <c r="K111" s="40"/>
      <c r="L111" s="28" t="s">
        <v>150</v>
      </c>
      <c r="M111" s="84"/>
    </row>
    <row r="112" spans="1:13" s="68" customFormat="1" ht="18" customHeight="1" thickBot="1">
      <c r="A112" s="120" t="s">
        <v>57</v>
      </c>
      <c r="B112" s="120" t="s">
        <v>74</v>
      </c>
      <c r="C112" s="116">
        <v>2</v>
      </c>
      <c r="D112" s="20">
        <v>50</v>
      </c>
      <c r="E112" s="80">
        <f t="shared" si="5"/>
        <v>100</v>
      </c>
      <c r="F112" s="115">
        <f t="shared" si="6"/>
        <v>111.00000000000001</v>
      </c>
      <c r="G112" s="85">
        <f t="shared" si="8"/>
        <v>0</v>
      </c>
      <c r="H112" s="38"/>
      <c r="I112" s="32"/>
      <c r="J112" s="55" t="s">
        <v>146</v>
      </c>
      <c r="K112" s="125" t="s">
        <v>148</v>
      </c>
      <c r="L112" s="28"/>
      <c r="M112" s="84"/>
    </row>
    <row r="113" spans="1:13" s="68" customFormat="1" ht="18" customHeight="1" thickBot="1">
      <c r="A113" s="91" t="s">
        <v>61</v>
      </c>
      <c r="B113" s="120" t="s">
        <v>74</v>
      </c>
      <c r="C113" s="116">
        <v>1</v>
      </c>
      <c r="D113" s="20">
        <v>50</v>
      </c>
      <c r="E113" s="80">
        <f t="shared" si="5"/>
        <v>50</v>
      </c>
      <c r="F113" s="115">
        <f t="shared" si="6"/>
        <v>55.50000000000001</v>
      </c>
      <c r="G113" s="85" t="e">
        <f t="shared" si="8"/>
        <v>#VALUE!</v>
      </c>
      <c r="H113" s="38"/>
      <c r="I113" s="32"/>
      <c r="J113" s="55" t="s">
        <v>146</v>
      </c>
      <c r="K113" s="40"/>
      <c r="L113" s="28" t="s">
        <v>150</v>
      </c>
      <c r="M113" s="84"/>
    </row>
    <row r="114" spans="1:14" s="108" customFormat="1" ht="18" customHeight="1" thickBot="1">
      <c r="A114" s="135" t="s">
        <v>25</v>
      </c>
      <c r="B114" s="120" t="s">
        <v>74</v>
      </c>
      <c r="C114" s="116">
        <v>1</v>
      </c>
      <c r="D114" s="20">
        <v>50</v>
      </c>
      <c r="E114" s="80">
        <f t="shared" si="5"/>
        <v>50</v>
      </c>
      <c r="F114" s="115"/>
      <c r="G114" s="85">
        <f t="shared" si="8"/>
        <v>57.99999999999999</v>
      </c>
      <c r="H114" s="110">
        <f>E114*1.16</f>
        <v>57.99999999999999</v>
      </c>
      <c r="I114" s="118"/>
      <c r="J114" s="40"/>
      <c r="K114" s="40"/>
      <c r="L114" s="28"/>
      <c r="M114" s="40"/>
      <c r="N114" s="109"/>
    </row>
    <row r="115" spans="1:13" s="36" customFormat="1" ht="18" customHeight="1" thickBot="1">
      <c r="A115" s="120" t="s">
        <v>147</v>
      </c>
      <c r="B115" s="120" t="s">
        <v>74</v>
      </c>
      <c r="C115" s="116">
        <v>1</v>
      </c>
      <c r="D115" s="20">
        <v>50</v>
      </c>
      <c r="E115" s="80">
        <f t="shared" si="5"/>
        <v>50</v>
      </c>
      <c r="F115" s="115">
        <f t="shared" si="6"/>
        <v>55.50000000000001</v>
      </c>
      <c r="G115" s="85" t="e">
        <f t="shared" si="8"/>
        <v>#VALUE!</v>
      </c>
      <c r="H115" s="112"/>
      <c r="I115" s="118"/>
      <c r="J115" s="55" t="s">
        <v>146</v>
      </c>
      <c r="K115" s="40"/>
      <c r="L115" s="28" t="s">
        <v>150</v>
      </c>
      <c r="M115" s="39"/>
    </row>
    <row r="116" spans="1:13" s="36" customFormat="1" ht="18" customHeight="1" thickBot="1">
      <c r="A116" s="120" t="s">
        <v>46</v>
      </c>
      <c r="B116" s="120" t="s">
        <v>75</v>
      </c>
      <c r="C116" s="116">
        <v>1</v>
      </c>
      <c r="D116" s="20">
        <v>85</v>
      </c>
      <c r="E116" s="80">
        <f t="shared" si="5"/>
        <v>85</v>
      </c>
      <c r="F116" s="115">
        <f t="shared" si="6"/>
        <v>94.35000000000001</v>
      </c>
      <c r="G116" s="85"/>
      <c r="H116" s="112"/>
      <c r="I116" s="132"/>
      <c r="J116" s="55" t="s">
        <v>146</v>
      </c>
      <c r="K116" s="40"/>
      <c r="L116" s="28" t="s">
        <v>150</v>
      </c>
      <c r="M116" s="67"/>
    </row>
    <row r="117" spans="1:13" s="36" customFormat="1" ht="18" customHeight="1" thickBot="1">
      <c r="A117" s="120" t="s">
        <v>55</v>
      </c>
      <c r="B117" s="120" t="s">
        <v>75</v>
      </c>
      <c r="C117" s="116">
        <v>1</v>
      </c>
      <c r="D117" s="20">
        <v>85</v>
      </c>
      <c r="E117" s="80">
        <f t="shared" si="5"/>
        <v>85</v>
      </c>
      <c r="F117" s="115">
        <f t="shared" si="6"/>
        <v>94.35000000000001</v>
      </c>
      <c r="G117" s="85"/>
      <c r="H117" s="112"/>
      <c r="I117" s="132"/>
      <c r="J117" s="55" t="s">
        <v>146</v>
      </c>
      <c r="K117" s="40"/>
      <c r="L117" s="28" t="s">
        <v>150</v>
      </c>
      <c r="M117" s="67"/>
    </row>
    <row r="118" spans="1:13" s="36" customFormat="1" ht="18" customHeight="1" thickBot="1">
      <c r="A118" s="120" t="s">
        <v>60</v>
      </c>
      <c r="B118" s="120" t="s">
        <v>75</v>
      </c>
      <c r="C118" s="116">
        <v>1</v>
      </c>
      <c r="D118" s="20">
        <v>85</v>
      </c>
      <c r="E118" s="80">
        <f t="shared" si="5"/>
        <v>85</v>
      </c>
      <c r="F118" s="115">
        <f t="shared" si="6"/>
        <v>94.35000000000001</v>
      </c>
      <c r="G118" s="85"/>
      <c r="H118" s="112"/>
      <c r="I118" s="132"/>
      <c r="J118" s="55" t="s">
        <v>146</v>
      </c>
      <c r="K118" s="40"/>
      <c r="L118" s="28" t="s">
        <v>150</v>
      </c>
      <c r="M118" s="67"/>
    </row>
    <row r="119" spans="1:13" s="36" customFormat="1" ht="18" customHeight="1" thickBot="1">
      <c r="A119" s="120" t="s">
        <v>61</v>
      </c>
      <c r="B119" s="120" t="s">
        <v>75</v>
      </c>
      <c r="C119" s="116">
        <v>1</v>
      </c>
      <c r="D119" s="20">
        <v>85</v>
      </c>
      <c r="E119" s="80">
        <f t="shared" si="5"/>
        <v>85</v>
      </c>
      <c r="F119" s="115">
        <f t="shared" si="6"/>
        <v>94.35000000000001</v>
      </c>
      <c r="G119" s="85"/>
      <c r="H119" s="112"/>
      <c r="I119" s="132"/>
      <c r="J119" s="55" t="s">
        <v>146</v>
      </c>
      <c r="K119" s="40"/>
      <c r="L119" s="28" t="s">
        <v>150</v>
      </c>
      <c r="M119" s="67"/>
    </row>
    <row r="120" spans="1:13" s="36" customFormat="1" ht="18" customHeight="1" thickBot="1">
      <c r="A120" s="120" t="s">
        <v>34</v>
      </c>
      <c r="B120" s="120" t="s">
        <v>75</v>
      </c>
      <c r="C120" s="116">
        <v>1</v>
      </c>
      <c r="D120" s="20">
        <v>85</v>
      </c>
      <c r="E120" s="80">
        <f t="shared" si="5"/>
        <v>85</v>
      </c>
      <c r="F120" s="115">
        <f t="shared" si="6"/>
        <v>94.35000000000001</v>
      </c>
      <c r="G120" s="85"/>
      <c r="H120" s="112"/>
      <c r="I120" s="132"/>
      <c r="J120" s="55" t="s">
        <v>146</v>
      </c>
      <c r="K120" s="40" t="s">
        <v>148</v>
      </c>
      <c r="L120" s="28"/>
      <c r="M120" s="67"/>
    </row>
    <row r="121" spans="1:13" s="36" customFormat="1" ht="18" customHeight="1" thickBot="1">
      <c r="A121" s="91" t="s">
        <v>76</v>
      </c>
      <c r="B121" s="120" t="s">
        <v>78</v>
      </c>
      <c r="C121" s="116">
        <v>1</v>
      </c>
      <c r="D121" s="20">
        <v>85</v>
      </c>
      <c r="E121" s="80">
        <f t="shared" si="5"/>
        <v>85</v>
      </c>
      <c r="F121" s="115">
        <f t="shared" si="6"/>
        <v>94.35000000000001</v>
      </c>
      <c r="G121" s="85"/>
      <c r="H121" s="110"/>
      <c r="I121" s="132"/>
      <c r="J121" s="55" t="s">
        <v>146</v>
      </c>
      <c r="K121" s="40"/>
      <c r="L121" s="28" t="s">
        <v>150</v>
      </c>
      <c r="M121" s="67"/>
    </row>
    <row r="122" spans="1:13" s="36" customFormat="1" ht="18" customHeight="1" thickBot="1">
      <c r="A122" s="120" t="s">
        <v>60</v>
      </c>
      <c r="B122" s="120" t="s">
        <v>78</v>
      </c>
      <c r="C122" s="116">
        <v>1</v>
      </c>
      <c r="D122" s="20">
        <v>85</v>
      </c>
      <c r="E122" s="80">
        <f t="shared" si="5"/>
        <v>85</v>
      </c>
      <c r="F122" s="115">
        <f t="shared" si="6"/>
        <v>94.35000000000001</v>
      </c>
      <c r="G122" s="85"/>
      <c r="H122" s="112"/>
      <c r="I122" s="132"/>
      <c r="J122" s="55" t="s">
        <v>146</v>
      </c>
      <c r="K122" s="40"/>
      <c r="L122" s="28" t="s">
        <v>150</v>
      </c>
      <c r="M122" s="67"/>
    </row>
    <row r="123" spans="1:13" s="36" customFormat="1" ht="18" customHeight="1" thickBot="1">
      <c r="A123" s="120" t="s">
        <v>77</v>
      </c>
      <c r="B123" s="120" t="s">
        <v>78</v>
      </c>
      <c r="C123" s="116">
        <v>2</v>
      </c>
      <c r="D123" s="20">
        <v>85</v>
      </c>
      <c r="E123" s="80">
        <f aca="true" t="shared" si="9" ref="E123:E187">C123*D123</f>
        <v>170</v>
      </c>
      <c r="F123" s="115">
        <f aca="true" t="shared" si="10" ref="F123:F187">E123*1.11</f>
        <v>188.70000000000002</v>
      </c>
      <c r="G123" s="85"/>
      <c r="H123" s="112"/>
      <c r="I123" s="132"/>
      <c r="J123" s="55" t="s">
        <v>146</v>
      </c>
      <c r="K123" s="40"/>
      <c r="L123" s="28" t="s">
        <v>150</v>
      </c>
      <c r="M123" s="67"/>
    </row>
    <row r="124" spans="1:13" s="36" customFormat="1" ht="18" customHeight="1" thickBot="1">
      <c r="A124" s="120" t="s">
        <v>77</v>
      </c>
      <c r="B124" s="120" t="s">
        <v>78</v>
      </c>
      <c r="C124" s="116">
        <v>1</v>
      </c>
      <c r="D124" s="20">
        <v>85</v>
      </c>
      <c r="E124" s="80">
        <f t="shared" si="9"/>
        <v>85</v>
      </c>
      <c r="F124" s="115">
        <f t="shared" si="10"/>
        <v>94.35000000000001</v>
      </c>
      <c r="G124" s="85"/>
      <c r="H124" s="112"/>
      <c r="I124" s="132"/>
      <c r="J124" s="55" t="s">
        <v>146</v>
      </c>
      <c r="K124" s="40"/>
      <c r="L124" s="28" t="s">
        <v>150</v>
      </c>
      <c r="M124" s="67"/>
    </row>
    <row r="125" spans="1:13" s="36" customFormat="1" ht="18" customHeight="1" thickBot="1">
      <c r="A125" s="120" t="s">
        <v>60</v>
      </c>
      <c r="B125" s="120" t="s">
        <v>79</v>
      </c>
      <c r="C125" s="116">
        <v>1</v>
      </c>
      <c r="D125" s="20">
        <v>85</v>
      </c>
      <c r="E125" s="80">
        <f t="shared" si="9"/>
        <v>85</v>
      </c>
      <c r="F125" s="115">
        <f t="shared" si="10"/>
        <v>94.35000000000001</v>
      </c>
      <c r="G125" s="85"/>
      <c r="H125" s="112"/>
      <c r="I125" s="132"/>
      <c r="J125" s="55" t="s">
        <v>146</v>
      </c>
      <c r="K125" s="40"/>
      <c r="L125" s="28" t="s">
        <v>150</v>
      </c>
      <c r="M125" s="67"/>
    </row>
    <row r="126" spans="1:13" s="36" customFormat="1" ht="18" customHeight="1" thickBot="1">
      <c r="A126" s="120" t="s">
        <v>39</v>
      </c>
      <c r="B126" s="120" t="s">
        <v>80</v>
      </c>
      <c r="C126" s="116">
        <v>2</v>
      </c>
      <c r="D126" s="20">
        <v>85</v>
      </c>
      <c r="E126" s="80">
        <f t="shared" si="9"/>
        <v>170</v>
      </c>
      <c r="F126" s="115">
        <f t="shared" si="10"/>
        <v>188.70000000000002</v>
      </c>
      <c r="G126" s="85"/>
      <c r="H126" s="112"/>
      <c r="I126" s="132"/>
      <c r="J126" s="55" t="s">
        <v>146</v>
      </c>
      <c r="K126" s="40"/>
      <c r="L126" s="28" t="s">
        <v>150</v>
      </c>
      <c r="M126" s="67"/>
    </row>
    <row r="127" spans="1:13" s="36" customFormat="1" ht="18" customHeight="1" thickBot="1">
      <c r="A127" s="120" t="s">
        <v>68</v>
      </c>
      <c r="B127" s="120" t="s">
        <v>80</v>
      </c>
      <c r="C127" s="116">
        <v>1</v>
      </c>
      <c r="D127" s="20">
        <v>85</v>
      </c>
      <c r="E127" s="80">
        <f t="shared" si="9"/>
        <v>85</v>
      </c>
      <c r="F127" s="115">
        <f t="shared" si="10"/>
        <v>94.35000000000001</v>
      </c>
      <c r="G127" s="85"/>
      <c r="H127" s="112"/>
      <c r="I127" s="132"/>
      <c r="J127" s="55" t="s">
        <v>146</v>
      </c>
      <c r="K127" s="40"/>
      <c r="L127" s="28" t="s">
        <v>150</v>
      </c>
      <c r="M127" s="67"/>
    </row>
    <row r="128" spans="1:13" s="36" customFormat="1" ht="18" customHeight="1" thickBot="1">
      <c r="A128" s="120" t="s">
        <v>60</v>
      </c>
      <c r="B128" s="120" t="s">
        <v>80</v>
      </c>
      <c r="C128" s="116">
        <v>1</v>
      </c>
      <c r="D128" s="20">
        <v>85</v>
      </c>
      <c r="E128" s="80">
        <f t="shared" si="9"/>
        <v>85</v>
      </c>
      <c r="F128" s="115">
        <f t="shared" si="10"/>
        <v>94.35000000000001</v>
      </c>
      <c r="G128" s="85"/>
      <c r="H128" s="112"/>
      <c r="I128" s="132"/>
      <c r="J128" s="55" t="s">
        <v>146</v>
      </c>
      <c r="K128" s="40"/>
      <c r="L128" s="28" t="s">
        <v>150</v>
      </c>
      <c r="M128" s="67"/>
    </row>
    <row r="129" spans="1:13" s="36" customFormat="1" ht="18" customHeight="1" thickBot="1">
      <c r="A129" s="120" t="s">
        <v>39</v>
      </c>
      <c r="B129" s="120" t="s">
        <v>81</v>
      </c>
      <c r="C129" s="116">
        <v>1</v>
      </c>
      <c r="D129" s="20">
        <v>85</v>
      </c>
      <c r="E129" s="80">
        <f t="shared" si="9"/>
        <v>85</v>
      </c>
      <c r="F129" s="115">
        <f t="shared" si="10"/>
        <v>94.35000000000001</v>
      </c>
      <c r="G129" s="85"/>
      <c r="H129" s="112"/>
      <c r="I129" s="132"/>
      <c r="J129" s="55" t="s">
        <v>146</v>
      </c>
      <c r="K129" s="40"/>
      <c r="L129" s="28" t="s">
        <v>150</v>
      </c>
      <c r="M129" s="67"/>
    </row>
    <row r="130" spans="1:13" s="36" customFormat="1" ht="18" customHeight="1" thickBot="1">
      <c r="A130" s="120" t="s">
        <v>53</v>
      </c>
      <c r="B130" s="120" t="s">
        <v>81</v>
      </c>
      <c r="C130" s="116">
        <v>1</v>
      </c>
      <c r="D130" s="20">
        <v>85</v>
      </c>
      <c r="E130" s="80">
        <f t="shared" si="9"/>
        <v>85</v>
      </c>
      <c r="F130" s="115">
        <f t="shared" si="10"/>
        <v>94.35000000000001</v>
      </c>
      <c r="G130" s="85"/>
      <c r="H130" s="112"/>
      <c r="I130" s="132"/>
      <c r="J130" s="55" t="s">
        <v>146</v>
      </c>
      <c r="K130" s="40"/>
      <c r="L130" s="28" t="s">
        <v>150</v>
      </c>
      <c r="M130" s="67"/>
    </row>
    <row r="131" spans="1:13" s="36" customFormat="1" ht="18" customHeight="1" thickBot="1">
      <c r="A131" s="120" t="s">
        <v>68</v>
      </c>
      <c r="B131" s="120" t="s">
        <v>81</v>
      </c>
      <c r="C131" s="116">
        <v>1</v>
      </c>
      <c r="D131" s="20">
        <v>85</v>
      </c>
      <c r="E131" s="80">
        <f t="shared" si="9"/>
        <v>85</v>
      </c>
      <c r="F131" s="115">
        <f t="shared" si="10"/>
        <v>94.35000000000001</v>
      </c>
      <c r="G131" s="85"/>
      <c r="H131" s="112"/>
      <c r="I131" s="132"/>
      <c r="J131" s="55" t="s">
        <v>146</v>
      </c>
      <c r="K131" s="40"/>
      <c r="L131" s="28" t="s">
        <v>150</v>
      </c>
      <c r="M131" s="67"/>
    </row>
    <row r="132" spans="1:13" s="37" customFormat="1" ht="18" customHeight="1" thickBot="1">
      <c r="A132" s="120" t="s">
        <v>28</v>
      </c>
      <c r="B132" s="120" t="s">
        <v>81</v>
      </c>
      <c r="C132" s="75">
        <v>1</v>
      </c>
      <c r="D132" s="20">
        <v>85</v>
      </c>
      <c r="E132" s="80">
        <f t="shared" si="9"/>
        <v>85</v>
      </c>
      <c r="F132" s="115">
        <f t="shared" si="10"/>
        <v>94.35000000000001</v>
      </c>
      <c r="G132" s="85" t="e">
        <f aca="true" t="shared" si="11" ref="G132:G145">H132+L132</f>
        <v>#VALUE!</v>
      </c>
      <c r="H132" s="31"/>
      <c r="I132" s="73"/>
      <c r="J132" s="55" t="s">
        <v>146</v>
      </c>
      <c r="K132" s="40"/>
      <c r="L132" s="28" t="s">
        <v>150</v>
      </c>
      <c r="M132" s="67"/>
    </row>
    <row r="133" spans="1:13" s="36" customFormat="1" ht="18" customHeight="1" thickBot="1">
      <c r="A133" s="120" t="s">
        <v>55</v>
      </c>
      <c r="B133" s="120" t="s">
        <v>81</v>
      </c>
      <c r="C133" s="74">
        <v>2</v>
      </c>
      <c r="D133" s="20">
        <v>85</v>
      </c>
      <c r="E133" s="80">
        <f t="shared" si="9"/>
        <v>170</v>
      </c>
      <c r="F133" s="115">
        <f t="shared" si="10"/>
        <v>188.70000000000002</v>
      </c>
      <c r="G133" s="85" t="e">
        <f t="shared" si="11"/>
        <v>#VALUE!</v>
      </c>
      <c r="H133" s="112"/>
      <c r="I133" s="59"/>
      <c r="J133" s="55" t="s">
        <v>146</v>
      </c>
      <c r="K133" s="40"/>
      <c r="L133" s="28" t="s">
        <v>150</v>
      </c>
      <c r="M133" s="53"/>
    </row>
    <row r="134" spans="1:13" s="37" customFormat="1" ht="18" customHeight="1" thickBot="1">
      <c r="A134" s="91" t="s">
        <v>76</v>
      </c>
      <c r="B134" s="120" t="s">
        <v>81</v>
      </c>
      <c r="C134" s="120">
        <v>1</v>
      </c>
      <c r="D134" s="20">
        <v>85</v>
      </c>
      <c r="E134" s="80">
        <f t="shared" si="9"/>
        <v>85</v>
      </c>
      <c r="F134" s="115">
        <f t="shared" si="10"/>
        <v>94.35000000000001</v>
      </c>
      <c r="G134" s="85" t="e">
        <f t="shared" si="11"/>
        <v>#VALUE!</v>
      </c>
      <c r="H134" s="110"/>
      <c r="I134" s="118"/>
      <c r="J134" s="55" t="s">
        <v>146</v>
      </c>
      <c r="K134" s="40"/>
      <c r="L134" s="28" t="s">
        <v>150</v>
      </c>
      <c r="M134" s="57"/>
    </row>
    <row r="135" spans="1:13" s="67" customFormat="1" ht="18" customHeight="1" thickBot="1">
      <c r="A135" s="91" t="s">
        <v>72</v>
      </c>
      <c r="B135" s="120" t="s">
        <v>81</v>
      </c>
      <c r="C135" s="121">
        <v>5</v>
      </c>
      <c r="D135" s="20">
        <v>85</v>
      </c>
      <c r="E135" s="80">
        <f t="shared" si="9"/>
        <v>425</v>
      </c>
      <c r="F135" s="115">
        <f t="shared" si="10"/>
        <v>471.75000000000006</v>
      </c>
      <c r="G135" s="85" t="e">
        <f t="shared" si="11"/>
        <v>#VALUE!</v>
      </c>
      <c r="H135" s="38"/>
      <c r="I135" s="118"/>
      <c r="J135" s="55" t="s">
        <v>146</v>
      </c>
      <c r="K135" s="40"/>
      <c r="L135" s="28" t="s">
        <v>150</v>
      </c>
      <c r="M135" s="57"/>
    </row>
    <row r="136" spans="1:12" s="89" customFormat="1" ht="18" customHeight="1" thickBot="1">
      <c r="A136" s="120" t="s">
        <v>63</v>
      </c>
      <c r="B136" s="120" t="s">
        <v>81</v>
      </c>
      <c r="C136" s="121">
        <v>1</v>
      </c>
      <c r="D136" s="20">
        <v>85</v>
      </c>
      <c r="E136" s="80">
        <f t="shared" si="9"/>
        <v>85</v>
      </c>
      <c r="F136" s="115">
        <f t="shared" si="10"/>
        <v>94.35000000000001</v>
      </c>
      <c r="G136" s="85" t="e">
        <f t="shared" si="11"/>
        <v>#VALUE!</v>
      </c>
      <c r="H136" s="38"/>
      <c r="I136" s="90"/>
      <c r="J136" s="40" t="s">
        <v>146</v>
      </c>
      <c r="K136" s="40"/>
      <c r="L136" s="28" t="s">
        <v>150</v>
      </c>
    </row>
    <row r="137" spans="1:13" s="89" customFormat="1" ht="18" customHeight="1" thickBot="1">
      <c r="A137" s="120" t="s">
        <v>60</v>
      </c>
      <c r="B137" s="120" t="s">
        <v>81</v>
      </c>
      <c r="C137" s="121">
        <v>2</v>
      </c>
      <c r="D137" s="20">
        <v>85</v>
      </c>
      <c r="E137" s="80">
        <f t="shared" si="9"/>
        <v>170</v>
      </c>
      <c r="F137" s="115">
        <f t="shared" si="10"/>
        <v>188.70000000000002</v>
      </c>
      <c r="G137" s="85" t="e">
        <f t="shared" si="11"/>
        <v>#VALUE!</v>
      </c>
      <c r="H137" s="38"/>
      <c r="I137" s="90"/>
      <c r="J137" s="55" t="s">
        <v>146</v>
      </c>
      <c r="K137" s="40"/>
      <c r="L137" s="28" t="s">
        <v>150</v>
      </c>
      <c r="M137" s="67"/>
    </row>
    <row r="138" spans="1:13" s="94" customFormat="1" ht="18" customHeight="1" thickBot="1">
      <c r="A138" s="120" t="s">
        <v>77</v>
      </c>
      <c r="B138" s="120" t="s">
        <v>81</v>
      </c>
      <c r="C138" s="121">
        <v>3</v>
      </c>
      <c r="D138" s="20">
        <v>85</v>
      </c>
      <c r="E138" s="80">
        <f t="shared" si="9"/>
        <v>255</v>
      </c>
      <c r="F138" s="115">
        <f t="shared" si="10"/>
        <v>283.05</v>
      </c>
      <c r="G138" s="85" t="e">
        <f t="shared" si="11"/>
        <v>#VALUE!</v>
      </c>
      <c r="H138" s="102"/>
      <c r="I138" s="101"/>
      <c r="J138" s="55" t="s">
        <v>146</v>
      </c>
      <c r="K138" s="40"/>
      <c r="L138" s="28" t="s">
        <v>150</v>
      </c>
      <c r="M138" s="67"/>
    </row>
    <row r="139" spans="1:13" s="94" customFormat="1" ht="18" customHeight="1" thickBot="1">
      <c r="A139" s="91" t="s">
        <v>38</v>
      </c>
      <c r="B139" s="120" t="s">
        <v>81</v>
      </c>
      <c r="C139" s="121">
        <v>1</v>
      </c>
      <c r="D139" s="20">
        <v>85</v>
      </c>
      <c r="E139" s="80">
        <f t="shared" si="9"/>
        <v>85</v>
      </c>
      <c r="F139" s="115">
        <f t="shared" si="10"/>
        <v>94.35000000000001</v>
      </c>
      <c r="G139" s="85" t="e">
        <f t="shared" si="11"/>
        <v>#VALUE!</v>
      </c>
      <c r="H139" s="102"/>
      <c r="I139" s="101"/>
      <c r="J139" s="55" t="s">
        <v>146</v>
      </c>
      <c r="K139" s="40"/>
      <c r="L139" s="28" t="s">
        <v>150</v>
      </c>
      <c r="M139" s="40"/>
    </row>
    <row r="140" spans="1:13" s="94" customFormat="1" ht="18" customHeight="1" thickBot="1">
      <c r="A140" s="120" t="s">
        <v>41</v>
      </c>
      <c r="B140" s="120" t="s">
        <v>81</v>
      </c>
      <c r="C140" s="121">
        <v>2</v>
      </c>
      <c r="D140" s="20">
        <v>85</v>
      </c>
      <c r="E140" s="80">
        <f t="shared" si="9"/>
        <v>170</v>
      </c>
      <c r="F140" s="115">
        <f t="shared" si="10"/>
        <v>188.70000000000002</v>
      </c>
      <c r="G140" s="85">
        <f>H140+M146</f>
        <v>0</v>
      </c>
      <c r="H140" s="102"/>
      <c r="I140" s="101"/>
      <c r="J140" s="55" t="s">
        <v>146</v>
      </c>
      <c r="K140" s="40"/>
      <c r="L140" s="28" t="s">
        <v>150</v>
      </c>
      <c r="M140" s="67"/>
    </row>
    <row r="141" spans="1:13" s="94" customFormat="1" ht="18" customHeight="1" thickBot="1">
      <c r="A141" s="120" t="s">
        <v>39</v>
      </c>
      <c r="B141" s="92" t="s">
        <v>82</v>
      </c>
      <c r="C141" s="121">
        <v>1</v>
      </c>
      <c r="D141" s="20">
        <v>85</v>
      </c>
      <c r="E141" s="80">
        <f t="shared" si="9"/>
        <v>85</v>
      </c>
      <c r="F141" s="115">
        <f t="shared" si="10"/>
        <v>94.35000000000001</v>
      </c>
      <c r="G141" s="85" t="e">
        <f t="shared" si="11"/>
        <v>#VALUE!</v>
      </c>
      <c r="H141" s="102"/>
      <c r="I141" s="101"/>
      <c r="J141" s="55" t="s">
        <v>146</v>
      </c>
      <c r="K141" s="40"/>
      <c r="L141" s="28" t="s">
        <v>150</v>
      </c>
      <c r="M141" s="53"/>
    </row>
    <row r="142" spans="1:13" s="94" customFormat="1" ht="18" customHeight="1" thickBot="1">
      <c r="A142" s="114" t="s">
        <v>54</v>
      </c>
      <c r="B142" s="92" t="s">
        <v>82</v>
      </c>
      <c r="C142" s="121">
        <v>1</v>
      </c>
      <c r="D142" s="20">
        <v>85</v>
      </c>
      <c r="E142" s="80">
        <f t="shared" si="9"/>
        <v>85</v>
      </c>
      <c r="F142" s="115">
        <f t="shared" si="10"/>
        <v>94.35000000000001</v>
      </c>
      <c r="G142" s="85" t="e">
        <f t="shared" si="11"/>
        <v>#VALUE!</v>
      </c>
      <c r="H142" s="102"/>
      <c r="I142" s="101"/>
      <c r="J142" s="55" t="s">
        <v>146</v>
      </c>
      <c r="K142" s="40"/>
      <c r="L142" s="28" t="s">
        <v>150</v>
      </c>
      <c r="M142" s="67"/>
    </row>
    <row r="143" spans="1:13" s="94" customFormat="1" ht="18" customHeight="1" thickBot="1">
      <c r="A143" s="120" t="s">
        <v>83</v>
      </c>
      <c r="B143" s="111" t="s">
        <v>82</v>
      </c>
      <c r="C143" s="120">
        <v>2</v>
      </c>
      <c r="D143" s="20">
        <v>85</v>
      </c>
      <c r="E143" s="80">
        <f t="shared" si="9"/>
        <v>170</v>
      </c>
      <c r="F143" s="115">
        <f t="shared" si="10"/>
        <v>188.70000000000002</v>
      </c>
      <c r="G143" s="85" t="e">
        <f t="shared" si="11"/>
        <v>#VALUE!</v>
      </c>
      <c r="H143" s="93"/>
      <c r="I143" s="118"/>
      <c r="J143" s="55" t="s">
        <v>146</v>
      </c>
      <c r="K143" s="40"/>
      <c r="L143" s="28" t="s">
        <v>150</v>
      </c>
      <c r="M143" s="67"/>
    </row>
    <row r="144" spans="1:13" s="94" customFormat="1" ht="21.75" customHeight="1" thickBot="1">
      <c r="A144" s="120" t="s">
        <v>28</v>
      </c>
      <c r="B144" s="111" t="s">
        <v>82</v>
      </c>
      <c r="C144" s="120">
        <v>1</v>
      </c>
      <c r="D144" s="20">
        <v>85</v>
      </c>
      <c r="E144" s="80">
        <f t="shared" si="9"/>
        <v>85</v>
      </c>
      <c r="F144" s="115">
        <f t="shared" si="10"/>
        <v>94.35000000000001</v>
      </c>
      <c r="G144" s="85" t="e">
        <f t="shared" si="11"/>
        <v>#VALUE!</v>
      </c>
      <c r="H144" s="93"/>
      <c r="I144" s="118"/>
      <c r="J144" s="55" t="s">
        <v>146</v>
      </c>
      <c r="K144" s="40"/>
      <c r="L144" s="28" t="s">
        <v>150</v>
      </c>
      <c r="M144" s="67"/>
    </row>
    <row r="145" spans="1:13" s="94" customFormat="1" ht="18" customHeight="1" thickBot="1">
      <c r="A145" s="114" t="s">
        <v>77</v>
      </c>
      <c r="B145" s="100" t="s">
        <v>82</v>
      </c>
      <c r="C145" s="120">
        <v>2</v>
      </c>
      <c r="D145" s="20">
        <v>85</v>
      </c>
      <c r="E145" s="80">
        <f t="shared" si="9"/>
        <v>170</v>
      </c>
      <c r="F145" s="115">
        <f t="shared" si="10"/>
        <v>188.70000000000002</v>
      </c>
      <c r="G145" s="85" t="e">
        <f t="shared" si="11"/>
        <v>#VALUE!</v>
      </c>
      <c r="H145" s="93"/>
      <c r="I145" s="118"/>
      <c r="J145" s="55" t="s">
        <v>146</v>
      </c>
      <c r="K145" s="40"/>
      <c r="L145" s="28" t="s">
        <v>150</v>
      </c>
      <c r="M145" s="67"/>
    </row>
    <row r="146" spans="1:13" s="94" customFormat="1" ht="18" customHeight="1" thickBot="1">
      <c r="A146" s="114" t="s">
        <v>41</v>
      </c>
      <c r="B146" s="92" t="s">
        <v>84</v>
      </c>
      <c r="C146" s="120">
        <v>2</v>
      </c>
      <c r="D146" s="20">
        <v>145</v>
      </c>
      <c r="E146" s="80">
        <f t="shared" si="9"/>
        <v>290</v>
      </c>
      <c r="F146" s="115">
        <f t="shared" si="10"/>
        <v>321.90000000000003</v>
      </c>
      <c r="G146" s="85"/>
      <c r="H146" s="93"/>
      <c r="I146" s="118"/>
      <c r="J146" s="55" t="s">
        <v>146</v>
      </c>
      <c r="K146" s="40"/>
      <c r="L146" s="28" t="s">
        <v>150</v>
      </c>
      <c r="M146" s="28"/>
    </row>
    <row r="147" spans="1:13" s="94" customFormat="1" ht="18" customHeight="1" thickBot="1">
      <c r="A147" s="91" t="s">
        <v>76</v>
      </c>
      <c r="B147" s="92" t="s">
        <v>85</v>
      </c>
      <c r="C147" s="120">
        <v>1</v>
      </c>
      <c r="D147" s="20">
        <v>55</v>
      </c>
      <c r="E147" s="80">
        <f t="shared" si="9"/>
        <v>55</v>
      </c>
      <c r="F147" s="115">
        <f t="shared" si="10"/>
        <v>61.050000000000004</v>
      </c>
      <c r="G147" s="85"/>
      <c r="H147" s="110"/>
      <c r="I147" s="118"/>
      <c r="J147" s="55" t="s">
        <v>146</v>
      </c>
      <c r="K147" s="40" t="s">
        <v>152</v>
      </c>
      <c r="L147" s="28" t="s">
        <v>150</v>
      </c>
      <c r="M147" s="67"/>
    </row>
    <row r="148" spans="1:13" s="94" customFormat="1" ht="18" customHeight="1" thickBot="1">
      <c r="A148" s="91" t="s">
        <v>76</v>
      </c>
      <c r="B148" s="92" t="s">
        <v>15</v>
      </c>
      <c r="C148" s="120">
        <v>1</v>
      </c>
      <c r="D148" s="20">
        <v>90</v>
      </c>
      <c r="E148" s="80">
        <f t="shared" si="9"/>
        <v>90</v>
      </c>
      <c r="F148" s="115">
        <f t="shared" si="10"/>
        <v>99.9</v>
      </c>
      <c r="G148" s="85"/>
      <c r="H148" s="110"/>
      <c r="I148" s="118"/>
      <c r="J148" s="55" t="s">
        <v>146</v>
      </c>
      <c r="K148" s="40"/>
      <c r="L148" s="28" t="s">
        <v>150</v>
      </c>
      <c r="M148" s="67"/>
    </row>
    <row r="149" spans="1:13" s="94" customFormat="1" ht="18" customHeight="1" thickBot="1">
      <c r="A149" s="92" t="s">
        <v>22</v>
      </c>
      <c r="B149" s="92" t="s">
        <v>86</v>
      </c>
      <c r="C149" s="120">
        <v>1</v>
      </c>
      <c r="D149" s="20">
        <v>120</v>
      </c>
      <c r="E149" s="80">
        <f t="shared" si="9"/>
        <v>120</v>
      </c>
      <c r="F149" s="115">
        <f t="shared" si="10"/>
        <v>133.20000000000002</v>
      </c>
      <c r="G149" s="85"/>
      <c r="H149" s="93"/>
      <c r="I149" s="118"/>
      <c r="J149" s="55" t="s">
        <v>146</v>
      </c>
      <c r="K149" s="40"/>
      <c r="L149" s="28" t="s">
        <v>150</v>
      </c>
      <c r="M149" s="67"/>
    </row>
    <row r="150" spans="1:13" s="94" customFormat="1" ht="18" customHeight="1" thickBot="1">
      <c r="A150" s="92" t="s">
        <v>22</v>
      </c>
      <c r="B150" s="92" t="s">
        <v>87</v>
      </c>
      <c r="C150" s="120">
        <v>1</v>
      </c>
      <c r="D150" s="20">
        <v>120</v>
      </c>
      <c r="E150" s="80">
        <f t="shared" si="9"/>
        <v>120</v>
      </c>
      <c r="F150" s="115">
        <f t="shared" si="10"/>
        <v>133.20000000000002</v>
      </c>
      <c r="G150" s="85"/>
      <c r="H150" s="93"/>
      <c r="I150" s="118"/>
      <c r="J150" s="55" t="s">
        <v>146</v>
      </c>
      <c r="K150" s="40"/>
      <c r="L150" s="28" t="s">
        <v>150</v>
      </c>
      <c r="M150" s="67"/>
    </row>
    <row r="151" spans="1:13" s="94" customFormat="1" ht="18" customHeight="1" thickBot="1">
      <c r="A151" s="114" t="s">
        <v>46</v>
      </c>
      <c r="B151" s="92" t="s">
        <v>92</v>
      </c>
      <c r="C151" s="120">
        <v>2</v>
      </c>
      <c r="D151" s="20">
        <v>55</v>
      </c>
      <c r="E151" s="80">
        <f t="shared" si="9"/>
        <v>110</v>
      </c>
      <c r="F151" s="115">
        <f t="shared" si="10"/>
        <v>122.10000000000001</v>
      </c>
      <c r="G151" s="85"/>
      <c r="H151" s="93"/>
      <c r="I151" s="118"/>
      <c r="J151" s="55" t="s">
        <v>146</v>
      </c>
      <c r="K151" s="40"/>
      <c r="L151" s="28" t="s">
        <v>150</v>
      </c>
      <c r="M151" s="67"/>
    </row>
    <row r="152" spans="1:13" s="94" customFormat="1" ht="18" customHeight="1" thickBot="1">
      <c r="A152" s="114" t="s">
        <v>91</v>
      </c>
      <c r="B152" s="92" t="s">
        <v>92</v>
      </c>
      <c r="C152" s="120">
        <v>1</v>
      </c>
      <c r="D152" s="20">
        <v>55</v>
      </c>
      <c r="E152" s="80">
        <f t="shared" si="9"/>
        <v>55</v>
      </c>
      <c r="F152" s="115">
        <f t="shared" si="10"/>
        <v>61.050000000000004</v>
      </c>
      <c r="G152" s="85"/>
      <c r="H152" s="93"/>
      <c r="I152" s="118"/>
      <c r="J152" s="40" t="s">
        <v>146</v>
      </c>
      <c r="K152" s="40"/>
      <c r="L152" s="28" t="s">
        <v>150</v>
      </c>
      <c r="M152" s="67"/>
    </row>
    <row r="153" spans="1:13" s="94" customFormat="1" ht="18" customHeight="1" thickBot="1">
      <c r="A153" s="114" t="s">
        <v>34</v>
      </c>
      <c r="B153" s="92" t="s">
        <v>92</v>
      </c>
      <c r="C153" s="120">
        <v>1</v>
      </c>
      <c r="D153" s="20">
        <v>55</v>
      </c>
      <c r="E153" s="80">
        <f t="shared" si="9"/>
        <v>55</v>
      </c>
      <c r="F153" s="115">
        <f t="shared" si="10"/>
        <v>61.050000000000004</v>
      </c>
      <c r="G153" s="85"/>
      <c r="H153" s="93"/>
      <c r="I153" s="118"/>
      <c r="J153" s="55" t="s">
        <v>146</v>
      </c>
      <c r="K153" s="40" t="s">
        <v>148</v>
      </c>
      <c r="L153" s="28"/>
      <c r="M153" s="67"/>
    </row>
    <row r="154" spans="1:13" s="94" customFormat="1" ht="18" customHeight="1" thickBot="1">
      <c r="A154" s="91" t="s">
        <v>76</v>
      </c>
      <c r="B154" s="92" t="s">
        <v>94</v>
      </c>
      <c r="C154" s="120">
        <v>2</v>
      </c>
      <c r="D154" s="20">
        <v>62</v>
      </c>
      <c r="E154" s="80">
        <f t="shared" si="9"/>
        <v>124</v>
      </c>
      <c r="F154" s="115">
        <f t="shared" si="10"/>
        <v>137.64000000000001</v>
      </c>
      <c r="G154" s="85"/>
      <c r="H154" s="110"/>
      <c r="I154" s="118"/>
      <c r="J154" s="55" t="s">
        <v>146</v>
      </c>
      <c r="K154" s="40"/>
      <c r="L154" s="28" t="s">
        <v>150</v>
      </c>
      <c r="M154" s="67"/>
    </row>
    <row r="155" spans="1:13" s="94" customFormat="1" ht="18" customHeight="1" thickBot="1">
      <c r="A155" s="114" t="s">
        <v>53</v>
      </c>
      <c r="B155" s="92" t="s">
        <v>94</v>
      </c>
      <c r="C155" s="120">
        <v>2</v>
      </c>
      <c r="D155" s="20">
        <v>62</v>
      </c>
      <c r="E155" s="80">
        <f t="shared" si="9"/>
        <v>124</v>
      </c>
      <c r="F155" s="115">
        <f t="shared" si="10"/>
        <v>137.64000000000001</v>
      </c>
      <c r="G155" s="85"/>
      <c r="H155" s="93"/>
      <c r="I155" s="118"/>
      <c r="J155" s="55" t="s">
        <v>146</v>
      </c>
      <c r="K155" s="40"/>
      <c r="L155" s="28" t="s">
        <v>150</v>
      </c>
      <c r="M155" s="67"/>
    </row>
    <row r="156" spans="1:13" s="94" customFormat="1" ht="18" customHeight="1" thickBot="1">
      <c r="A156" s="114" t="s">
        <v>83</v>
      </c>
      <c r="B156" s="92" t="s">
        <v>94</v>
      </c>
      <c r="C156" s="120">
        <v>4</v>
      </c>
      <c r="D156" s="20">
        <v>62</v>
      </c>
      <c r="E156" s="80">
        <f t="shared" si="9"/>
        <v>248</v>
      </c>
      <c r="F156" s="115">
        <f t="shared" si="10"/>
        <v>275.28000000000003</v>
      </c>
      <c r="G156" s="85"/>
      <c r="H156" s="93"/>
      <c r="I156" s="118"/>
      <c r="J156" s="55" t="s">
        <v>146</v>
      </c>
      <c r="K156" s="40"/>
      <c r="L156" s="28" t="s">
        <v>150</v>
      </c>
      <c r="M156" s="67"/>
    </row>
    <row r="157" spans="1:13" s="94" customFormat="1" ht="18" customHeight="1" thickBot="1">
      <c r="A157" s="114" t="s">
        <v>69</v>
      </c>
      <c r="B157" s="92" t="s">
        <v>94</v>
      </c>
      <c r="C157" s="120">
        <v>2</v>
      </c>
      <c r="D157" s="20">
        <v>62</v>
      </c>
      <c r="E157" s="80">
        <f t="shared" si="9"/>
        <v>124</v>
      </c>
      <c r="F157" s="115">
        <f t="shared" si="10"/>
        <v>137.64000000000001</v>
      </c>
      <c r="G157" s="85"/>
      <c r="H157" s="93"/>
      <c r="I157" s="118"/>
      <c r="J157" s="55" t="s">
        <v>146</v>
      </c>
      <c r="K157" s="40"/>
      <c r="L157" s="28" t="s">
        <v>150</v>
      </c>
      <c r="M157" s="67"/>
    </row>
    <row r="158" spans="1:13" s="94" customFormat="1" ht="18" customHeight="1" thickBot="1">
      <c r="A158" s="114" t="s">
        <v>60</v>
      </c>
      <c r="B158" s="92" t="s">
        <v>94</v>
      </c>
      <c r="C158" s="120">
        <v>2</v>
      </c>
      <c r="D158" s="20">
        <v>62</v>
      </c>
      <c r="E158" s="80">
        <f t="shared" si="9"/>
        <v>124</v>
      </c>
      <c r="F158" s="115">
        <f t="shared" si="10"/>
        <v>137.64000000000001</v>
      </c>
      <c r="G158" s="85"/>
      <c r="H158" s="93"/>
      <c r="I158" s="118"/>
      <c r="J158" s="55" t="s">
        <v>146</v>
      </c>
      <c r="K158" s="40"/>
      <c r="L158" s="28" t="s">
        <v>150</v>
      </c>
      <c r="M158" s="67"/>
    </row>
    <row r="159" spans="1:13" s="94" customFormat="1" ht="18" customHeight="1" thickBot="1">
      <c r="A159" s="114" t="s">
        <v>34</v>
      </c>
      <c r="B159" s="92" t="s">
        <v>94</v>
      </c>
      <c r="C159" s="120">
        <v>1</v>
      </c>
      <c r="D159" s="20">
        <v>62</v>
      </c>
      <c r="E159" s="80">
        <f t="shared" si="9"/>
        <v>62</v>
      </c>
      <c r="F159" s="115">
        <f t="shared" si="10"/>
        <v>68.82000000000001</v>
      </c>
      <c r="G159" s="85"/>
      <c r="H159" s="93"/>
      <c r="I159" s="118"/>
      <c r="J159" s="55" t="s">
        <v>146</v>
      </c>
      <c r="K159" s="40" t="s">
        <v>148</v>
      </c>
      <c r="L159" s="28"/>
      <c r="M159" s="67"/>
    </row>
    <row r="160" spans="1:13" s="94" customFormat="1" ht="18" customHeight="1" thickBot="1">
      <c r="A160" s="114" t="s">
        <v>93</v>
      </c>
      <c r="B160" s="92" t="s">
        <v>94</v>
      </c>
      <c r="C160" s="120">
        <v>2</v>
      </c>
      <c r="D160" s="20">
        <v>62</v>
      </c>
      <c r="E160" s="80">
        <f t="shared" si="9"/>
        <v>124</v>
      </c>
      <c r="F160" s="115">
        <f t="shared" si="10"/>
        <v>137.64000000000001</v>
      </c>
      <c r="G160" s="85"/>
      <c r="H160" s="93"/>
      <c r="I160" s="118"/>
      <c r="J160" s="40" t="s">
        <v>146</v>
      </c>
      <c r="K160" s="40"/>
      <c r="L160" s="28" t="s">
        <v>150</v>
      </c>
      <c r="M160" s="67"/>
    </row>
    <row r="161" spans="1:13" s="94" customFormat="1" ht="18" customHeight="1" thickBot="1">
      <c r="A161" s="114" t="s">
        <v>41</v>
      </c>
      <c r="B161" s="92" t="s">
        <v>94</v>
      </c>
      <c r="C161" s="120">
        <v>2</v>
      </c>
      <c r="D161" s="20">
        <v>62</v>
      </c>
      <c r="E161" s="80">
        <f t="shared" si="9"/>
        <v>124</v>
      </c>
      <c r="F161" s="115">
        <f t="shared" si="10"/>
        <v>137.64000000000001</v>
      </c>
      <c r="G161" s="85"/>
      <c r="H161" s="93"/>
      <c r="I161" s="118"/>
      <c r="J161" s="55" t="s">
        <v>146</v>
      </c>
      <c r="K161" s="40"/>
      <c r="L161" s="28" t="s">
        <v>150</v>
      </c>
      <c r="M161" s="67"/>
    </row>
    <row r="162" spans="1:13" s="94" customFormat="1" ht="18" customHeight="1" thickBot="1">
      <c r="A162" s="91" t="s">
        <v>76</v>
      </c>
      <c r="B162" s="92" t="s">
        <v>96</v>
      </c>
      <c r="C162" s="120">
        <v>1</v>
      </c>
      <c r="D162" s="20">
        <v>62</v>
      </c>
      <c r="E162" s="80">
        <f t="shared" si="9"/>
        <v>62</v>
      </c>
      <c r="F162" s="115">
        <f t="shared" si="10"/>
        <v>68.82000000000001</v>
      </c>
      <c r="G162" s="85"/>
      <c r="H162" s="110"/>
      <c r="I162" s="118"/>
      <c r="J162" s="55" t="s">
        <v>146</v>
      </c>
      <c r="K162" s="40"/>
      <c r="L162" s="28" t="s">
        <v>150</v>
      </c>
      <c r="M162" s="67"/>
    </row>
    <row r="163" spans="1:13" s="94" customFormat="1" ht="18" customHeight="1" thickBot="1">
      <c r="A163" s="114" t="s">
        <v>60</v>
      </c>
      <c r="B163" s="92" t="s">
        <v>96</v>
      </c>
      <c r="C163" s="120">
        <v>2</v>
      </c>
      <c r="D163" s="20">
        <v>62</v>
      </c>
      <c r="E163" s="80">
        <f t="shared" si="9"/>
        <v>124</v>
      </c>
      <c r="F163" s="115">
        <f t="shared" si="10"/>
        <v>137.64000000000001</v>
      </c>
      <c r="G163" s="85"/>
      <c r="H163" s="93"/>
      <c r="I163" s="118"/>
      <c r="J163" s="55" t="s">
        <v>146</v>
      </c>
      <c r="K163" s="40"/>
      <c r="L163" s="28" t="s">
        <v>150</v>
      </c>
      <c r="M163" s="67"/>
    </row>
    <row r="164" spans="1:13" s="94" customFormat="1" ht="18" customHeight="1" thickBot="1">
      <c r="A164" s="114" t="s">
        <v>95</v>
      </c>
      <c r="B164" s="92" t="s">
        <v>96</v>
      </c>
      <c r="C164" s="120"/>
      <c r="D164" s="20">
        <v>62</v>
      </c>
      <c r="E164" s="80">
        <f t="shared" si="9"/>
        <v>0</v>
      </c>
      <c r="F164" s="115">
        <f t="shared" si="10"/>
        <v>0</v>
      </c>
      <c r="G164" s="85"/>
      <c r="H164" s="93"/>
      <c r="I164" s="118"/>
      <c r="J164" s="40" t="s">
        <v>146</v>
      </c>
      <c r="K164" s="40" t="s">
        <v>149</v>
      </c>
      <c r="L164" s="28"/>
      <c r="M164" s="67"/>
    </row>
    <row r="165" spans="1:13" s="94" customFormat="1" ht="18" customHeight="1" thickBot="1">
      <c r="A165" s="114" t="s">
        <v>91</v>
      </c>
      <c r="B165" s="92" t="s">
        <v>97</v>
      </c>
      <c r="C165" s="120">
        <v>1</v>
      </c>
      <c r="D165" s="20">
        <v>55</v>
      </c>
      <c r="E165" s="80">
        <f t="shared" si="9"/>
        <v>55</v>
      </c>
      <c r="F165" s="115">
        <f t="shared" si="10"/>
        <v>61.050000000000004</v>
      </c>
      <c r="G165" s="85"/>
      <c r="H165" s="93"/>
      <c r="I165" s="118"/>
      <c r="J165" s="40" t="s">
        <v>146</v>
      </c>
      <c r="K165" s="40"/>
      <c r="L165" s="28" t="s">
        <v>150</v>
      </c>
      <c r="M165" s="67"/>
    </row>
    <row r="166" spans="1:13" s="94" customFormat="1" ht="18" customHeight="1" thickBot="1">
      <c r="A166" s="114" t="s">
        <v>34</v>
      </c>
      <c r="B166" s="92" t="s">
        <v>97</v>
      </c>
      <c r="C166" s="120">
        <v>1</v>
      </c>
      <c r="D166" s="20">
        <v>55</v>
      </c>
      <c r="E166" s="80">
        <f t="shared" si="9"/>
        <v>55</v>
      </c>
      <c r="F166" s="115">
        <f t="shared" si="10"/>
        <v>61.050000000000004</v>
      </c>
      <c r="G166" s="85"/>
      <c r="H166" s="93"/>
      <c r="I166" s="118"/>
      <c r="J166" s="55" t="s">
        <v>146</v>
      </c>
      <c r="K166" s="40" t="s">
        <v>148</v>
      </c>
      <c r="L166" s="28"/>
      <c r="M166" s="67"/>
    </row>
    <row r="167" spans="1:13" s="94" customFormat="1" ht="18" customHeight="1" thickBot="1">
      <c r="A167" s="114" t="s">
        <v>62</v>
      </c>
      <c r="B167" s="92" t="s">
        <v>98</v>
      </c>
      <c r="C167" s="120">
        <v>2</v>
      </c>
      <c r="D167" s="20">
        <v>55</v>
      </c>
      <c r="E167" s="80">
        <f t="shared" si="9"/>
        <v>110</v>
      </c>
      <c r="F167" s="115">
        <f t="shared" si="10"/>
        <v>122.10000000000001</v>
      </c>
      <c r="G167" s="85"/>
      <c r="H167" s="93"/>
      <c r="I167" s="118"/>
      <c r="J167" s="55" t="s">
        <v>146</v>
      </c>
      <c r="K167" s="40"/>
      <c r="L167" s="28" t="s">
        <v>150</v>
      </c>
      <c r="M167" s="67"/>
    </row>
    <row r="168" spans="1:13" s="94" customFormat="1" ht="18" customHeight="1" thickBot="1">
      <c r="A168" s="114" t="s">
        <v>91</v>
      </c>
      <c r="B168" s="92" t="s">
        <v>98</v>
      </c>
      <c r="C168" s="120">
        <v>1</v>
      </c>
      <c r="D168" s="20">
        <v>55</v>
      </c>
      <c r="E168" s="80">
        <f t="shared" si="9"/>
        <v>55</v>
      </c>
      <c r="F168" s="115">
        <f t="shared" si="10"/>
        <v>61.050000000000004</v>
      </c>
      <c r="G168" s="85"/>
      <c r="H168" s="93"/>
      <c r="I168" s="118"/>
      <c r="J168" s="40" t="s">
        <v>146</v>
      </c>
      <c r="K168" s="40"/>
      <c r="L168" s="28" t="s">
        <v>150</v>
      </c>
      <c r="M168" s="67"/>
    </row>
    <row r="169" spans="1:13" s="94" customFormat="1" ht="18" customHeight="1" thickBot="1">
      <c r="A169" s="114" t="s">
        <v>34</v>
      </c>
      <c r="B169" s="92" t="s">
        <v>98</v>
      </c>
      <c r="C169" s="120">
        <v>1</v>
      </c>
      <c r="D169" s="20">
        <v>55</v>
      </c>
      <c r="E169" s="80">
        <f t="shared" si="9"/>
        <v>55</v>
      </c>
      <c r="F169" s="115">
        <f t="shared" si="10"/>
        <v>61.050000000000004</v>
      </c>
      <c r="G169" s="85"/>
      <c r="H169" s="93"/>
      <c r="I169" s="118"/>
      <c r="J169" s="55" t="s">
        <v>146</v>
      </c>
      <c r="K169" s="40" t="s">
        <v>148</v>
      </c>
      <c r="L169" s="28"/>
      <c r="M169" s="67"/>
    </row>
    <row r="170" spans="1:13" s="94" customFormat="1" ht="18" customHeight="1" thickBot="1">
      <c r="A170" s="114" t="s">
        <v>93</v>
      </c>
      <c r="B170" s="92" t="s">
        <v>98</v>
      </c>
      <c r="C170" s="120">
        <v>3</v>
      </c>
      <c r="D170" s="20">
        <v>55</v>
      </c>
      <c r="E170" s="80">
        <f t="shared" si="9"/>
        <v>165</v>
      </c>
      <c r="F170" s="115">
        <f t="shared" si="10"/>
        <v>183.15</v>
      </c>
      <c r="G170" s="85"/>
      <c r="H170" s="93"/>
      <c r="I170" s="118"/>
      <c r="J170" s="40" t="s">
        <v>146</v>
      </c>
      <c r="K170" s="40"/>
      <c r="L170" s="28" t="s">
        <v>150</v>
      </c>
      <c r="M170" s="67"/>
    </row>
    <row r="171" spans="1:13" s="94" customFormat="1" ht="18" customHeight="1" thickBot="1">
      <c r="A171" s="114" t="s">
        <v>91</v>
      </c>
      <c r="B171" s="92" t="s">
        <v>99</v>
      </c>
      <c r="C171" s="120">
        <v>1</v>
      </c>
      <c r="D171" s="20">
        <v>55</v>
      </c>
      <c r="E171" s="80">
        <f t="shared" si="9"/>
        <v>55</v>
      </c>
      <c r="F171" s="115">
        <f t="shared" si="10"/>
        <v>61.050000000000004</v>
      </c>
      <c r="G171" s="85"/>
      <c r="H171" s="93"/>
      <c r="I171" s="118"/>
      <c r="J171" s="40" t="s">
        <v>146</v>
      </c>
      <c r="K171" s="40"/>
      <c r="L171" s="28" t="s">
        <v>150</v>
      </c>
      <c r="M171" s="67"/>
    </row>
    <row r="172" spans="1:13" s="94" customFormat="1" ht="18" customHeight="1" thickBot="1">
      <c r="A172" s="114" t="s">
        <v>34</v>
      </c>
      <c r="B172" s="92" t="s">
        <v>99</v>
      </c>
      <c r="C172" s="120">
        <v>1</v>
      </c>
      <c r="D172" s="20">
        <v>55</v>
      </c>
      <c r="E172" s="80">
        <f t="shared" si="9"/>
        <v>55</v>
      </c>
      <c r="F172" s="115">
        <f t="shared" si="10"/>
        <v>61.050000000000004</v>
      </c>
      <c r="G172" s="85"/>
      <c r="H172" s="93"/>
      <c r="I172" s="118"/>
      <c r="J172" s="55" t="s">
        <v>146</v>
      </c>
      <c r="K172" s="40" t="s">
        <v>148</v>
      </c>
      <c r="L172" s="28"/>
      <c r="M172" s="67"/>
    </row>
    <row r="173" spans="1:13" s="94" customFormat="1" ht="18" customHeight="1" thickBot="1">
      <c r="A173" s="114" t="s">
        <v>93</v>
      </c>
      <c r="B173" s="92" t="s">
        <v>99</v>
      </c>
      <c r="C173" s="120">
        <v>2</v>
      </c>
      <c r="D173" s="20">
        <v>55</v>
      </c>
      <c r="E173" s="80">
        <f t="shared" si="9"/>
        <v>110</v>
      </c>
      <c r="F173" s="115">
        <f t="shared" si="10"/>
        <v>122.10000000000001</v>
      </c>
      <c r="G173" s="85"/>
      <c r="H173" s="93"/>
      <c r="I173" s="118"/>
      <c r="J173" s="40" t="s">
        <v>146</v>
      </c>
      <c r="K173" s="40"/>
      <c r="L173" s="28" t="s">
        <v>150</v>
      </c>
      <c r="M173" s="67"/>
    </row>
    <row r="174" spans="1:13" s="94" customFormat="1" ht="18" customHeight="1" thickBot="1">
      <c r="A174" s="114" t="s">
        <v>46</v>
      </c>
      <c r="B174" s="92" t="s">
        <v>100</v>
      </c>
      <c r="C174" s="134">
        <v>2</v>
      </c>
      <c r="D174" s="20">
        <v>55</v>
      </c>
      <c r="E174" s="80">
        <f t="shared" si="9"/>
        <v>110</v>
      </c>
      <c r="F174" s="115">
        <f t="shared" si="10"/>
        <v>122.10000000000001</v>
      </c>
      <c r="G174" s="85"/>
      <c r="H174" s="93"/>
      <c r="I174" s="118"/>
      <c r="J174" s="55" t="s">
        <v>146</v>
      </c>
      <c r="K174" s="40"/>
      <c r="L174" s="28" t="s">
        <v>150</v>
      </c>
      <c r="M174" s="67"/>
    </row>
    <row r="175" spans="1:13" s="94" customFormat="1" ht="18" customHeight="1" thickBot="1">
      <c r="A175" s="114" t="s">
        <v>91</v>
      </c>
      <c r="B175" s="92" t="s">
        <v>100</v>
      </c>
      <c r="C175" s="134">
        <v>1</v>
      </c>
      <c r="D175" s="20">
        <v>55</v>
      </c>
      <c r="E175" s="80">
        <f t="shared" si="9"/>
        <v>55</v>
      </c>
      <c r="F175" s="115">
        <f t="shared" si="10"/>
        <v>61.050000000000004</v>
      </c>
      <c r="G175" s="85"/>
      <c r="H175" s="93"/>
      <c r="I175" s="118"/>
      <c r="J175" s="40" t="s">
        <v>146</v>
      </c>
      <c r="K175" s="40"/>
      <c r="L175" s="28" t="s">
        <v>150</v>
      </c>
      <c r="M175" s="67"/>
    </row>
    <row r="176" spans="1:13" s="94" customFormat="1" ht="18" customHeight="1" thickBot="1">
      <c r="A176" s="114" t="s">
        <v>34</v>
      </c>
      <c r="B176" s="92" t="s">
        <v>100</v>
      </c>
      <c r="C176" s="134">
        <v>1</v>
      </c>
      <c r="D176" s="20">
        <v>55</v>
      </c>
      <c r="E176" s="80">
        <f t="shared" si="9"/>
        <v>55</v>
      </c>
      <c r="F176" s="115">
        <f t="shared" si="10"/>
        <v>61.050000000000004</v>
      </c>
      <c r="G176" s="85"/>
      <c r="H176" s="93"/>
      <c r="I176" s="118"/>
      <c r="J176" s="55" t="s">
        <v>146</v>
      </c>
      <c r="K176" s="40" t="s">
        <v>148</v>
      </c>
      <c r="L176" s="28"/>
      <c r="M176" s="67"/>
    </row>
    <row r="177" spans="1:13" s="94" customFormat="1" ht="18" customHeight="1" thickBot="1">
      <c r="A177" s="114" t="s">
        <v>63</v>
      </c>
      <c r="B177" s="92" t="s">
        <v>100</v>
      </c>
      <c r="C177" s="134">
        <v>2</v>
      </c>
      <c r="D177" s="20">
        <v>55</v>
      </c>
      <c r="E177" s="80">
        <f t="shared" si="9"/>
        <v>110</v>
      </c>
      <c r="F177" s="115">
        <f t="shared" si="10"/>
        <v>122.10000000000001</v>
      </c>
      <c r="G177" s="85"/>
      <c r="H177" s="93"/>
      <c r="I177" s="118"/>
      <c r="J177" s="40" t="s">
        <v>146</v>
      </c>
      <c r="K177" s="40"/>
      <c r="L177" s="28" t="s">
        <v>150</v>
      </c>
      <c r="M177" s="67"/>
    </row>
    <row r="178" spans="1:13" s="94" customFormat="1" ht="18" customHeight="1" thickBot="1">
      <c r="A178" s="114" t="s">
        <v>91</v>
      </c>
      <c r="B178" s="92" t="s">
        <v>101</v>
      </c>
      <c r="C178" s="134">
        <v>1</v>
      </c>
      <c r="D178" s="20">
        <v>55</v>
      </c>
      <c r="E178" s="80">
        <f t="shared" si="9"/>
        <v>55</v>
      </c>
      <c r="F178" s="115">
        <f t="shared" si="10"/>
        <v>61.050000000000004</v>
      </c>
      <c r="G178" s="85"/>
      <c r="H178" s="93"/>
      <c r="I178" s="118"/>
      <c r="J178" s="40" t="s">
        <v>146</v>
      </c>
      <c r="K178" s="40"/>
      <c r="L178" s="28" t="s">
        <v>150</v>
      </c>
      <c r="M178" s="67"/>
    </row>
    <row r="179" spans="1:13" s="94" customFormat="1" ht="18" customHeight="1" thickBot="1">
      <c r="A179" s="114" t="s">
        <v>34</v>
      </c>
      <c r="B179" s="92" t="s">
        <v>101</v>
      </c>
      <c r="C179" s="94">
        <v>1</v>
      </c>
      <c r="D179" s="20">
        <v>55</v>
      </c>
      <c r="E179" s="80">
        <f>C180*D179</f>
        <v>55</v>
      </c>
      <c r="F179" s="115">
        <f t="shared" si="10"/>
        <v>61.050000000000004</v>
      </c>
      <c r="G179" s="85"/>
      <c r="H179" s="93"/>
      <c r="I179" s="118"/>
      <c r="J179" s="55" t="s">
        <v>146</v>
      </c>
      <c r="K179" s="40" t="s">
        <v>148</v>
      </c>
      <c r="L179" s="28"/>
      <c r="M179" s="67"/>
    </row>
    <row r="180" spans="1:13" s="94" customFormat="1" ht="18" customHeight="1" thickBot="1">
      <c r="A180" s="135" t="s">
        <v>25</v>
      </c>
      <c r="B180" s="92" t="s">
        <v>101</v>
      </c>
      <c r="C180" s="134">
        <v>1</v>
      </c>
      <c r="D180" s="20">
        <v>55</v>
      </c>
      <c r="E180" s="80">
        <f>C181*D180</f>
        <v>55</v>
      </c>
      <c r="F180" s="115"/>
      <c r="G180" s="85"/>
      <c r="H180" s="93">
        <v>64</v>
      </c>
      <c r="I180" s="118"/>
      <c r="J180" s="55"/>
      <c r="K180" s="40"/>
      <c r="L180" s="28"/>
      <c r="M180" s="67"/>
    </row>
    <row r="181" spans="1:13" s="94" customFormat="1" ht="18" customHeight="1" thickBot="1">
      <c r="A181" s="114" t="s">
        <v>91</v>
      </c>
      <c r="B181" s="92" t="s">
        <v>102</v>
      </c>
      <c r="C181" s="120">
        <v>1</v>
      </c>
      <c r="D181" s="20">
        <v>55</v>
      </c>
      <c r="E181" s="80">
        <f t="shared" si="9"/>
        <v>55</v>
      </c>
      <c r="F181" s="115">
        <f t="shared" si="10"/>
        <v>61.050000000000004</v>
      </c>
      <c r="G181" s="85"/>
      <c r="H181" s="93"/>
      <c r="I181" s="118"/>
      <c r="J181" s="40" t="s">
        <v>146</v>
      </c>
      <c r="K181" s="40"/>
      <c r="L181" s="28" t="s">
        <v>150</v>
      </c>
      <c r="M181" s="67"/>
    </row>
    <row r="182" spans="1:13" s="94" customFormat="1" ht="18" customHeight="1" thickBot="1">
      <c r="A182" s="114" t="s">
        <v>34</v>
      </c>
      <c r="B182" s="92" t="s">
        <v>102</v>
      </c>
      <c r="C182" s="120">
        <v>1</v>
      </c>
      <c r="D182" s="20">
        <v>55</v>
      </c>
      <c r="E182" s="80">
        <f t="shared" si="9"/>
        <v>55</v>
      </c>
      <c r="F182" s="115">
        <f t="shared" si="10"/>
        <v>61.050000000000004</v>
      </c>
      <c r="G182" s="85"/>
      <c r="H182" s="93"/>
      <c r="I182" s="118"/>
      <c r="J182" s="55" t="s">
        <v>146</v>
      </c>
      <c r="K182" s="40" t="s">
        <v>148</v>
      </c>
      <c r="L182" s="28"/>
      <c r="M182" s="67"/>
    </row>
    <row r="183" spans="1:13" s="94" customFormat="1" ht="18" customHeight="1" thickBot="1">
      <c r="A183" s="114" t="s">
        <v>93</v>
      </c>
      <c r="B183" s="92" t="s">
        <v>102</v>
      </c>
      <c r="C183" s="120">
        <v>2</v>
      </c>
      <c r="D183" s="20">
        <v>55</v>
      </c>
      <c r="E183" s="80">
        <f t="shared" si="9"/>
        <v>110</v>
      </c>
      <c r="F183" s="115">
        <f t="shared" si="10"/>
        <v>122.10000000000001</v>
      </c>
      <c r="G183" s="85"/>
      <c r="H183" s="93"/>
      <c r="I183" s="118"/>
      <c r="J183" s="40" t="s">
        <v>146</v>
      </c>
      <c r="K183" s="40"/>
      <c r="L183" s="28" t="s">
        <v>150</v>
      </c>
      <c r="M183" s="67"/>
    </row>
    <row r="184" spans="1:13" s="94" customFormat="1" ht="18" customHeight="1" thickBot="1">
      <c r="A184" s="114" t="s">
        <v>63</v>
      </c>
      <c r="B184" s="92" t="s">
        <v>102</v>
      </c>
      <c r="C184" s="120">
        <v>2</v>
      </c>
      <c r="D184" s="20">
        <v>55</v>
      </c>
      <c r="E184" s="80">
        <f t="shared" si="9"/>
        <v>110</v>
      </c>
      <c r="F184" s="115">
        <f t="shared" si="10"/>
        <v>122.10000000000001</v>
      </c>
      <c r="G184" s="85"/>
      <c r="H184" s="93"/>
      <c r="I184" s="118"/>
      <c r="J184" s="40" t="s">
        <v>146</v>
      </c>
      <c r="K184" s="40"/>
      <c r="L184" s="28" t="s">
        <v>150</v>
      </c>
      <c r="M184" s="67"/>
    </row>
    <row r="185" spans="1:13" s="94" customFormat="1" ht="18" customHeight="1" thickBot="1">
      <c r="A185" s="114" t="s">
        <v>42</v>
      </c>
      <c r="B185" s="92" t="s">
        <v>103</v>
      </c>
      <c r="C185" s="120">
        <v>2</v>
      </c>
      <c r="D185" s="20">
        <v>62</v>
      </c>
      <c r="E185" s="80">
        <f t="shared" si="9"/>
        <v>124</v>
      </c>
      <c r="F185" s="115">
        <f t="shared" si="10"/>
        <v>137.64000000000001</v>
      </c>
      <c r="G185" s="85"/>
      <c r="H185" s="93"/>
      <c r="I185" s="118"/>
      <c r="J185" s="55" t="s">
        <v>146</v>
      </c>
      <c r="K185" s="40"/>
      <c r="L185" s="28" t="s">
        <v>150</v>
      </c>
      <c r="M185" s="67"/>
    </row>
    <row r="186" spans="1:13" s="94" customFormat="1" ht="18" customHeight="1" thickBot="1">
      <c r="A186" s="114" t="s">
        <v>91</v>
      </c>
      <c r="B186" s="92" t="s">
        <v>104</v>
      </c>
      <c r="C186" s="120">
        <v>1</v>
      </c>
      <c r="D186" s="20">
        <v>55</v>
      </c>
      <c r="E186" s="80">
        <f t="shared" si="9"/>
        <v>55</v>
      </c>
      <c r="F186" s="115">
        <f t="shared" si="10"/>
        <v>61.050000000000004</v>
      </c>
      <c r="G186" s="85"/>
      <c r="H186" s="93"/>
      <c r="I186" s="118"/>
      <c r="J186" s="40" t="s">
        <v>146</v>
      </c>
      <c r="K186" s="40"/>
      <c r="L186" s="28" t="s">
        <v>150</v>
      </c>
      <c r="M186" s="67"/>
    </row>
    <row r="187" spans="1:13" s="94" customFormat="1" ht="18" customHeight="1" thickBot="1">
      <c r="A187" s="114" t="s">
        <v>60</v>
      </c>
      <c r="B187" s="92" t="s">
        <v>104</v>
      </c>
      <c r="C187" s="120">
        <v>1</v>
      </c>
      <c r="D187" s="20">
        <v>55</v>
      </c>
      <c r="E187" s="80">
        <f t="shared" si="9"/>
        <v>55</v>
      </c>
      <c r="F187" s="115">
        <f t="shared" si="10"/>
        <v>61.050000000000004</v>
      </c>
      <c r="G187" s="85"/>
      <c r="H187" s="93"/>
      <c r="I187" s="118"/>
      <c r="J187" s="55" t="s">
        <v>146</v>
      </c>
      <c r="K187" s="40"/>
      <c r="L187" s="28" t="s">
        <v>150</v>
      </c>
      <c r="M187" s="67"/>
    </row>
    <row r="188" spans="1:13" s="40" customFormat="1" ht="18" customHeight="1" thickBot="1">
      <c r="A188" s="91" t="s">
        <v>91</v>
      </c>
      <c r="B188" s="91" t="s">
        <v>105</v>
      </c>
      <c r="C188" s="91">
        <v>1</v>
      </c>
      <c r="D188" s="20">
        <v>55</v>
      </c>
      <c r="E188" s="80">
        <f aca="true" t="shared" si="12" ref="E188:E253">C188*D188</f>
        <v>55</v>
      </c>
      <c r="F188" s="115">
        <f aca="true" t="shared" si="13" ref="F188:F253">E188*1.11</f>
        <v>61.050000000000004</v>
      </c>
      <c r="G188" s="85">
        <f aca="true" t="shared" si="14" ref="G188:G193">H188+L188</f>
        <v>0</v>
      </c>
      <c r="J188" s="40" t="s">
        <v>146</v>
      </c>
      <c r="K188" s="40" t="s">
        <v>149</v>
      </c>
      <c r="L188" s="28"/>
      <c r="M188" s="67"/>
    </row>
    <row r="189" spans="1:13" s="40" customFormat="1" ht="18" customHeight="1" thickBot="1">
      <c r="A189" s="91" t="s">
        <v>60</v>
      </c>
      <c r="B189" s="91" t="s">
        <v>105</v>
      </c>
      <c r="C189" s="91">
        <v>1</v>
      </c>
      <c r="D189" s="20">
        <v>55</v>
      </c>
      <c r="E189" s="80">
        <f t="shared" si="12"/>
        <v>55</v>
      </c>
      <c r="F189" s="115">
        <f t="shared" si="13"/>
        <v>61.050000000000004</v>
      </c>
      <c r="G189" s="85" t="e">
        <f t="shared" si="14"/>
        <v>#VALUE!</v>
      </c>
      <c r="J189" s="55" t="s">
        <v>146</v>
      </c>
      <c r="L189" s="28" t="s">
        <v>150</v>
      </c>
      <c r="M189" s="67"/>
    </row>
    <row r="190" spans="1:13" s="40" customFormat="1" ht="18" customHeight="1" thickBot="1">
      <c r="A190" s="91" t="s">
        <v>34</v>
      </c>
      <c r="B190" s="120" t="s">
        <v>105</v>
      </c>
      <c r="C190" s="91">
        <v>1</v>
      </c>
      <c r="D190" s="20">
        <v>55</v>
      </c>
      <c r="E190" s="80">
        <f t="shared" si="12"/>
        <v>55</v>
      </c>
      <c r="F190" s="115">
        <f t="shared" si="13"/>
        <v>61.050000000000004</v>
      </c>
      <c r="G190" s="85">
        <f t="shared" si="14"/>
        <v>0</v>
      </c>
      <c r="J190" s="55" t="s">
        <v>146</v>
      </c>
      <c r="K190" s="40" t="s">
        <v>149</v>
      </c>
      <c r="L190" s="28"/>
      <c r="M190" s="67"/>
    </row>
    <row r="191" spans="1:13" s="94" customFormat="1" ht="18" customHeight="1" thickBot="1">
      <c r="A191" s="120" t="s">
        <v>41</v>
      </c>
      <c r="B191" s="120" t="s">
        <v>105</v>
      </c>
      <c r="C191" s="91">
        <v>2</v>
      </c>
      <c r="D191" s="20">
        <v>55</v>
      </c>
      <c r="E191" s="80">
        <f t="shared" si="12"/>
        <v>110</v>
      </c>
      <c r="F191" s="115">
        <f t="shared" si="13"/>
        <v>122.10000000000001</v>
      </c>
      <c r="G191" s="85" t="e">
        <f t="shared" si="14"/>
        <v>#VALUE!</v>
      </c>
      <c r="I191" s="55"/>
      <c r="J191" s="55" t="s">
        <v>146</v>
      </c>
      <c r="K191" s="40"/>
      <c r="L191" s="28" t="s">
        <v>150</v>
      </c>
      <c r="M191" s="67"/>
    </row>
    <row r="192" spans="1:13" s="94" customFormat="1" ht="18" customHeight="1" thickBot="1">
      <c r="A192" s="91" t="s">
        <v>42</v>
      </c>
      <c r="B192" s="120" t="s">
        <v>105</v>
      </c>
      <c r="C192" s="20">
        <v>1</v>
      </c>
      <c r="D192" s="20">
        <v>55</v>
      </c>
      <c r="E192" s="80">
        <f t="shared" si="12"/>
        <v>55</v>
      </c>
      <c r="F192" s="115">
        <f t="shared" si="13"/>
        <v>61.050000000000004</v>
      </c>
      <c r="G192" s="85" t="e">
        <f t="shared" si="14"/>
        <v>#VALUE!</v>
      </c>
      <c r="H192" s="38"/>
      <c r="I192" s="55"/>
      <c r="J192" s="55" t="s">
        <v>146</v>
      </c>
      <c r="K192" s="40"/>
      <c r="L192" s="28" t="s">
        <v>150</v>
      </c>
      <c r="M192" s="67"/>
    </row>
    <row r="193" spans="1:13" s="94" customFormat="1" ht="18" customHeight="1" thickBot="1">
      <c r="A193" s="91" t="s">
        <v>76</v>
      </c>
      <c r="B193" s="91" t="s">
        <v>106</v>
      </c>
      <c r="C193" s="20">
        <v>1</v>
      </c>
      <c r="D193" s="20">
        <v>55</v>
      </c>
      <c r="E193" s="80">
        <f t="shared" si="12"/>
        <v>55</v>
      </c>
      <c r="F193" s="115">
        <f t="shared" si="13"/>
        <v>61.050000000000004</v>
      </c>
      <c r="G193" s="85" t="e">
        <f t="shared" si="14"/>
        <v>#VALUE!</v>
      </c>
      <c r="H193" s="110"/>
      <c r="I193" s="55"/>
      <c r="J193" s="55" t="s">
        <v>146</v>
      </c>
      <c r="K193" s="40"/>
      <c r="L193" s="28" t="s">
        <v>150</v>
      </c>
      <c r="M193" s="67"/>
    </row>
    <row r="194" spans="1:13" s="94" customFormat="1" ht="18" customHeight="1" thickBot="1">
      <c r="A194" s="120" t="s">
        <v>83</v>
      </c>
      <c r="B194" s="91" t="s">
        <v>106</v>
      </c>
      <c r="C194" s="20">
        <v>1</v>
      </c>
      <c r="D194" s="20">
        <v>55</v>
      </c>
      <c r="E194" s="80">
        <f t="shared" si="12"/>
        <v>55</v>
      </c>
      <c r="F194" s="115">
        <f t="shared" si="13"/>
        <v>61.050000000000004</v>
      </c>
      <c r="G194" s="85"/>
      <c r="I194" s="55"/>
      <c r="J194" s="55" t="s">
        <v>146</v>
      </c>
      <c r="K194" s="40"/>
      <c r="L194" s="28" t="s">
        <v>150</v>
      </c>
      <c r="M194" s="67"/>
    </row>
    <row r="195" spans="1:13" s="94" customFormat="1" ht="18" customHeight="1" thickBot="1">
      <c r="A195" s="120" t="s">
        <v>91</v>
      </c>
      <c r="B195" s="91" t="s">
        <v>106</v>
      </c>
      <c r="C195" s="20">
        <v>1</v>
      </c>
      <c r="D195" s="20">
        <v>55</v>
      </c>
      <c r="E195" s="80">
        <f t="shared" si="12"/>
        <v>55</v>
      </c>
      <c r="F195" s="115">
        <f t="shared" si="13"/>
        <v>61.050000000000004</v>
      </c>
      <c r="G195" s="85"/>
      <c r="I195" s="55"/>
      <c r="J195" s="40" t="s">
        <v>146</v>
      </c>
      <c r="K195" s="40"/>
      <c r="L195" s="28" t="s">
        <v>150</v>
      </c>
      <c r="M195" s="67"/>
    </row>
    <row r="196" spans="1:13" s="94" customFormat="1" ht="18" customHeight="1" thickBot="1">
      <c r="A196" s="120" t="s">
        <v>34</v>
      </c>
      <c r="B196" s="91" t="s">
        <v>106</v>
      </c>
      <c r="C196" s="20">
        <v>1</v>
      </c>
      <c r="D196" s="20">
        <v>55</v>
      </c>
      <c r="E196" s="80">
        <f t="shared" si="12"/>
        <v>55</v>
      </c>
      <c r="F196" s="115">
        <f t="shared" si="13"/>
        <v>61.050000000000004</v>
      </c>
      <c r="G196" s="85"/>
      <c r="I196" s="55"/>
      <c r="J196" s="55" t="s">
        <v>146</v>
      </c>
      <c r="K196" s="40" t="s">
        <v>150</v>
      </c>
      <c r="L196" s="28"/>
      <c r="M196" s="67"/>
    </row>
    <row r="197" spans="1:13" s="94" customFormat="1" ht="18" customHeight="1" thickBot="1">
      <c r="A197" s="120" t="s">
        <v>42</v>
      </c>
      <c r="B197" s="91" t="s">
        <v>106</v>
      </c>
      <c r="C197" s="20">
        <v>3</v>
      </c>
      <c r="D197" s="20">
        <v>55</v>
      </c>
      <c r="E197" s="80">
        <f t="shared" si="12"/>
        <v>165</v>
      </c>
      <c r="F197" s="115">
        <f t="shared" si="13"/>
        <v>183.15</v>
      </c>
      <c r="G197" s="85"/>
      <c r="I197" s="55"/>
      <c r="J197" s="55" t="s">
        <v>146</v>
      </c>
      <c r="K197" s="40"/>
      <c r="L197" s="28" t="s">
        <v>150</v>
      </c>
      <c r="M197" s="67"/>
    </row>
    <row r="198" spans="1:13" s="94" customFormat="1" ht="18" customHeight="1" thickBot="1">
      <c r="A198" s="120" t="s">
        <v>95</v>
      </c>
      <c r="B198" s="91" t="s">
        <v>107</v>
      </c>
      <c r="C198" s="120">
        <v>2</v>
      </c>
      <c r="D198" s="20">
        <v>62</v>
      </c>
      <c r="E198" s="80">
        <f t="shared" si="12"/>
        <v>124</v>
      </c>
      <c r="F198" s="115">
        <f t="shared" si="13"/>
        <v>137.64000000000001</v>
      </c>
      <c r="G198" s="85"/>
      <c r="I198" s="55"/>
      <c r="J198" s="40" t="s">
        <v>146</v>
      </c>
      <c r="K198" s="40"/>
      <c r="L198" s="28" t="s">
        <v>150</v>
      </c>
      <c r="M198" s="67"/>
    </row>
    <row r="199" spans="1:13" s="94" customFormat="1" ht="18" customHeight="1" thickBot="1">
      <c r="A199" s="120" t="s">
        <v>46</v>
      </c>
      <c r="B199" s="91" t="s">
        <v>109</v>
      </c>
      <c r="C199" s="20">
        <v>2</v>
      </c>
      <c r="D199" s="20">
        <v>55</v>
      </c>
      <c r="E199" s="80">
        <f t="shared" si="12"/>
        <v>110</v>
      </c>
      <c r="F199" s="115">
        <f t="shared" si="13"/>
        <v>122.10000000000001</v>
      </c>
      <c r="G199" s="85"/>
      <c r="I199" s="55"/>
      <c r="J199" s="55" t="s">
        <v>146</v>
      </c>
      <c r="K199" s="40"/>
      <c r="L199" s="28" t="s">
        <v>150</v>
      </c>
      <c r="M199" s="67"/>
    </row>
    <row r="200" spans="1:13" s="94" customFormat="1" ht="18" customHeight="1" thickBot="1">
      <c r="A200" s="91" t="s">
        <v>76</v>
      </c>
      <c r="B200" s="91" t="s">
        <v>109</v>
      </c>
      <c r="C200" s="20">
        <v>1</v>
      </c>
      <c r="D200" s="20">
        <v>55</v>
      </c>
      <c r="E200" s="80">
        <f t="shared" si="12"/>
        <v>55</v>
      </c>
      <c r="F200" s="115">
        <f t="shared" si="13"/>
        <v>61.050000000000004</v>
      </c>
      <c r="G200" s="85"/>
      <c r="H200" s="110"/>
      <c r="I200" s="55"/>
      <c r="J200" s="55" t="s">
        <v>146</v>
      </c>
      <c r="K200" s="40"/>
      <c r="L200" s="28" t="s">
        <v>150</v>
      </c>
      <c r="M200" s="67"/>
    </row>
    <row r="201" spans="1:13" s="94" customFormat="1" ht="18" customHeight="1" thickBot="1">
      <c r="A201" s="120" t="s">
        <v>83</v>
      </c>
      <c r="B201" s="91" t="s">
        <v>109</v>
      </c>
      <c r="C201" s="20">
        <v>1</v>
      </c>
      <c r="D201" s="20">
        <v>55</v>
      </c>
      <c r="E201" s="80">
        <f t="shared" si="12"/>
        <v>55</v>
      </c>
      <c r="F201" s="115">
        <f t="shared" si="13"/>
        <v>61.050000000000004</v>
      </c>
      <c r="G201" s="85"/>
      <c r="I201" s="55"/>
      <c r="J201" s="55" t="s">
        <v>146</v>
      </c>
      <c r="K201" s="40"/>
      <c r="L201" s="28" t="s">
        <v>150</v>
      </c>
      <c r="M201" s="67"/>
    </row>
    <row r="202" spans="1:13" s="94" customFormat="1" ht="18" customHeight="1" thickBot="1">
      <c r="A202" s="120" t="s">
        <v>91</v>
      </c>
      <c r="B202" s="91" t="s">
        <v>109</v>
      </c>
      <c r="C202" s="20">
        <v>1</v>
      </c>
      <c r="D202" s="20">
        <v>55</v>
      </c>
      <c r="E202" s="80">
        <f t="shared" si="12"/>
        <v>55</v>
      </c>
      <c r="F202" s="115">
        <f t="shared" si="13"/>
        <v>61.050000000000004</v>
      </c>
      <c r="G202" s="85"/>
      <c r="I202" s="55"/>
      <c r="J202" s="40" t="s">
        <v>146</v>
      </c>
      <c r="K202" s="40"/>
      <c r="L202" s="28" t="s">
        <v>150</v>
      </c>
      <c r="M202" s="67"/>
    </row>
    <row r="203" spans="1:13" s="94" customFormat="1" ht="18" customHeight="1" thickBot="1">
      <c r="A203" s="120" t="s">
        <v>108</v>
      </c>
      <c r="B203" s="91" t="s">
        <v>109</v>
      </c>
      <c r="C203" s="20">
        <v>2</v>
      </c>
      <c r="D203" s="20">
        <v>55</v>
      </c>
      <c r="E203" s="80">
        <f t="shared" si="12"/>
        <v>110</v>
      </c>
      <c r="F203" s="115">
        <f t="shared" si="13"/>
        <v>122.10000000000001</v>
      </c>
      <c r="G203" s="85"/>
      <c r="I203" s="55"/>
      <c r="J203" s="40" t="s">
        <v>146</v>
      </c>
      <c r="K203" s="40"/>
      <c r="L203" s="28" t="s">
        <v>150</v>
      </c>
      <c r="M203" s="67"/>
    </row>
    <row r="204" spans="1:13" s="94" customFormat="1" ht="18" customHeight="1" thickBot="1">
      <c r="A204" s="120" t="s">
        <v>60</v>
      </c>
      <c r="B204" s="91" t="s">
        <v>109</v>
      </c>
      <c r="C204" s="20">
        <v>1</v>
      </c>
      <c r="D204" s="20">
        <v>55</v>
      </c>
      <c r="E204" s="80">
        <f t="shared" si="12"/>
        <v>55</v>
      </c>
      <c r="F204" s="115">
        <f t="shared" si="13"/>
        <v>61.050000000000004</v>
      </c>
      <c r="G204" s="85"/>
      <c r="I204" s="55"/>
      <c r="J204" s="55" t="s">
        <v>146</v>
      </c>
      <c r="K204" s="40"/>
      <c r="L204" s="28" t="s">
        <v>150</v>
      </c>
      <c r="M204" s="67"/>
    </row>
    <row r="205" spans="1:13" s="94" customFormat="1" ht="18" customHeight="1" thickBot="1">
      <c r="A205" s="120" t="s">
        <v>95</v>
      </c>
      <c r="B205" s="91" t="s">
        <v>109</v>
      </c>
      <c r="C205" s="20">
        <v>2</v>
      </c>
      <c r="D205" s="20">
        <v>55</v>
      </c>
      <c r="E205" s="80">
        <f t="shared" si="12"/>
        <v>110</v>
      </c>
      <c r="F205" s="115">
        <f t="shared" si="13"/>
        <v>122.10000000000001</v>
      </c>
      <c r="G205" s="85"/>
      <c r="I205" s="55"/>
      <c r="J205" s="40" t="s">
        <v>146</v>
      </c>
      <c r="K205" s="40"/>
      <c r="L205" s="28" t="s">
        <v>150</v>
      </c>
      <c r="M205" s="67"/>
    </row>
    <row r="206" spans="1:13" s="94" customFormat="1" ht="18" customHeight="1" thickBot="1">
      <c r="A206" s="120" t="s">
        <v>93</v>
      </c>
      <c r="B206" s="91" t="s">
        <v>109</v>
      </c>
      <c r="C206" s="20">
        <v>2</v>
      </c>
      <c r="D206" s="20">
        <v>55</v>
      </c>
      <c r="E206" s="80">
        <f t="shared" si="12"/>
        <v>110</v>
      </c>
      <c r="F206" s="115">
        <f t="shared" si="13"/>
        <v>122.10000000000001</v>
      </c>
      <c r="G206" s="85"/>
      <c r="I206" s="55"/>
      <c r="J206" s="40" t="s">
        <v>146</v>
      </c>
      <c r="K206" s="40"/>
      <c r="L206" s="28" t="s">
        <v>150</v>
      </c>
      <c r="M206" s="67"/>
    </row>
    <row r="207" spans="1:13" s="94" customFormat="1" ht="18" customHeight="1" thickBot="1">
      <c r="A207" s="120" t="s">
        <v>42</v>
      </c>
      <c r="B207" s="91" t="s">
        <v>109</v>
      </c>
      <c r="C207" s="20">
        <v>1</v>
      </c>
      <c r="D207" s="20">
        <v>55</v>
      </c>
      <c r="E207" s="80">
        <f t="shared" si="12"/>
        <v>55</v>
      </c>
      <c r="F207" s="115">
        <f t="shared" si="13"/>
        <v>61.050000000000004</v>
      </c>
      <c r="G207" s="85"/>
      <c r="I207" s="55"/>
      <c r="J207" s="55" t="s">
        <v>146</v>
      </c>
      <c r="K207" s="40"/>
      <c r="L207" s="28" t="s">
        <v>150</v>
      </c>
      <c r="M207" s="67"/>
    </row>
    <row r="208" spans="1:13" s="94" customFormat="1" ht="18" customHeight="1" thickBot="1">
      <c r="A208" s="120" t="s">
        <v>42</v>
      </c>
      <c r="B208" s="91" t="s">
        <v>109</v>
      </c>
      <c r="C208" s="20">
        <v>1</v>
      </c>
      <c r="D208" s="20">
        <v>55</v>
      </c>
      <c r="E208" s="80">
        <f t="shared" si="12"/>
        <v>55</v>
      </c>
      <c r="F208" s="115">
        <f t="shared" si="13"/>
        <v>61.050000000000004</v>
      </c>
      <c r="G208" s="85"/>
      <c r="I208" s="55"/>
      <c r="J208" s="55" t="s">
        <v>146</v>
      </c>
      <c r="K208" s="40"/>
      <c r="L208" s="28" t="s">
        <v>150</v>
      </c>
      <c r="M208" s="67"/>
    </row>
    <row r="209" spans="1:13" s="94" customFormat="1" ht="18" customHeight="1" thickBot="1">
      <c r="A209" s="135" t="s">
        <v>25</v>
      </c>
      <c r="B209" s="91" t="s">
        <v>109</v>
      </c>
      <c r="C209" s="20">
        <v>1</v>
      </c>
      <c r="D209" s="20">
        <v>55</v>
      </c>
      <c r="E209" s="80">
        <f>C209*D209</f>
        <v>55</v>
      </c>
      <c r="F209" s="115"/>
      <c r="G209" s="85"/>
      <c r="H209" s="94">
        <v>64</v>
      </c>
      <c r="I209" s="55"/>
      <c r="J209" s="55"/>
      <c r="K209" s="40"/>
      <c r="L209" s="28"/>
      <c r="M209" s="67"/>
    </row>
    <row r="210" spans="1:13" s="94" customFormat="1" ht="18" customHeight="1" thickBot="1">
      <c r="A210" s="120" t="s">
        <v>91</v>
      </c>
      <c r="B210" s="91" t="s">
        <v>110</v>
      </c>
      <c r="C210" s="20">
        <v>2</v>
      </c>
      <c r="D210" s="20">
        <v>50</v>
      </c>
      <c r="E210" s="80">
        <f t="shared" si="12"/>
        <v>100</v>
      </c>
      <c r="F210" s="115">
        <f t="shared" si="13"/>
        <v>111.00000000000001</v>
      </c>
      <c r="G210" s="85"/>
      <c r="I210" s="55"/>
      <c r="J210" s="40" t="s">
        <v>146</v>
      </c>
      <c r="K210" s="40"/>
      <c r="L210" s="28" t="s">
        <v>150</v>
      </c>
      <c r="M210" s="67"/>
    </row>
    <row r="211" spans="1:13" s="94" customFormat="1" ht="18" customHeight="1" thickBot="1">
      <c r="A211" s="120" t="s">
        <v>91</v>
      </c>
      <c r="B211" s="91" t="s">
        <v>111</v>
      </c>
      <c r="C211" s="20">
        <v>2</v>
      </c>
      <c r="D211" s="20">
        <v>50</v>
      </c>
      <c r="E211" s="80">
        <f t="shared" si="12"/>
        <v>100</v>
      </c>
      <c r="F211" s="115">
        <f t="shared" si="13"/>
        <v>111.00000000000001</v>
      </c>
      <c r="G211" s="85"/>
      <c r="I211" s="55"/>
      <c r="J211" s="40" t="s">
        <v>146</v>
      </c>
      <c r="K211" s="40"/>
      <c r="L211" s="28" t="s">
        <v>150</v>
      </c>
      <c r="M211" s="67"/>
    </row>
    <row r="212" spans="1:13" s="94" customFormat="1" ht="18" customHeight="1" thickBot="1">
      <c r="A212" s="120" t="s">
        <v>34</v>
      </c>
      <c r="B212" s="91" t="s">
        <v>111</v>
      </c>
      <c r="C212" s="20">
        <v>1</v>
      </c>
      <c r="D212" s="20">
        <v>50</v>
      </c>
      <c r="E212" s="80">
        <f t="shared" si="12"/>
        <v>50</v>
      </c>
      <c r="F212" s="115">
        <f t="shared" si="13"/>
        <v>55.50000000000001</v>
      </c>
      <c r="G212" s="85"/>
      <c r="I212" s="55"/>
      <c r="J212" s="55" t="s">
        <v>146</v>
      </c>
      <c r="K212" s="40" t="s">
        <v>150</v>
      </c>
      <c r="L212" s="28"/>
      <c r="M212" s="67"/>
    </row>
    <row r="213" spans="1:13" s="94" customFormat="1" ht="18" customHeight="1" thickBot="1">
      <c r="A213" s="120" t="s">
        <v>69</v>
      </c>
      <c r="B213" s="91" t="s">
        <v>112</v>
      </c>
      <c r="C213" s="20">
        <v>1</v>
      </c>
      <c r="D213" s="20">
        <v>145</v>
      </c>
      <c r="E213" s="80">
        <f t="shared" si="12"/>
        <v>145</v>
      </c>
      <c r="F213" s="115">
        <f t="shared" si="13"/>
        <v>160.95000000000002</v>
      </c>
      <c r="G213" s="85"/>
      <c r="I213" s="55"/>
      <c r="J213" s="55" t="s">
        <v>146</v>
      </c>
      <c r="K213" s="40"/>
      <c r="L213" s="28" t="s">
        <v>150</v>
      </c>
      <c r="M213" s="67"/>
    </row>
    <row r="214" spans="1:13" s="94" customFormat="1" ht="18" customHeight="1" thickBot="1">
      <c r="A214" s="120" t="s">
        <v>55</v>
      </c>
      <c r="B214" s="91" t="s">
        <v>112</v>
      </c>
      <c r="C214" s="20">
        <v>1</v>
      </c>
      <c r="D214" s="20">
        <v>145</v>
      </c>
      <c r="E214" s="80">
        <f t="shared" si="12"/>
        <v>145</v>
      </c>
      <c r="F214" s="115">
        <f t="shared" si="13"/>
        <v>160.95000000000002</v>
      </c>
      <c r="G214" s="85"/>
      <c r="I214" s="55"/>
      <c r="J214" s="55" t="s">
        <v>146</v>
      </c>
      <c r="K214" s="40"/>
      <c r="L214" s="28" t="s">
        <v>150</v>
      </c>
      <c r="M214" s="67"/>
    </row>
    <row r="215" spans="1:13" s="94" customFormat="1" ht="18" customHeight="1" thickBot="1">
      <c r="A215" s="120" t="s">
        <v>22</v>
      </c>
      <c r="B215" s="91" t="s">
        <v>112</v>
      </c>
      <c r="C215" s="20">
        <v>1</v>
      </c>
      <c r="D215" s="20">
        <v>145</v>
      </c>
      <c r="E215" s="80">
        <f t="shared" si="12"/>
        <v>145</v>
      </c>
      <c r="F215" s="115">
        <f t="shared" si="13"/>
        <v>160.95000000000002</v>
      </c>
      <c r="G215" s="85"/>
      <c r="I215" s="55"/>
      <c r="J215" s="55" t="s">
        <v>146</v>
      </c>
      <c r="K215" s="40"/>
      <c r="L215" s="28" t="s">
        <v>150</v>
      </c>
      <c r="M215" s="67"/>
    </row>
    <row r="216" spans="1:13" s="94" customFormat="1" ht="18" customHeight="1" thickBot="1">
      <c r="A216" s="120" t="s">
        <v>61</v>
      </c>
      <c r="B216" s="91" t="s">
        <v>112</v>
      </c>
      <c r="C216" s="20">
        <v>1</v>
      </c>
      <c r="D216" s="20">
        <v>145</v>
      </c>
      <c r="E216" s="80">
        <f t="shared" si="12"/>
        <v>145</v>
      </c>
      <c r="F216" s="115">
        <f t="shared" si="13"/>
        <v>160.95000000000002</v>
      </c>
      <c r="G216" s="85"/>
      <c r="I216" s="55"/>
      <c r="J216" s="55" t="s">
        <v>146</v>
      </c>
      <c r="K216" s="40"/>
      <c r="L216" s="28" t="s">
        <v>150</v>
      </c>
      <c r="M216" s="67"/>
    </row>
    <row r="217" spans="1:13" s="94" customFormat="1" ht="18" customHeight="1" thickBot="1">
      <c r="A217" s="120" t="s">
        <v>42</v>
      </c>
      <c r="B217" s="91" t="s">
        <v>112</v>
      </c>
      <c r="C217" s="20">
        <v>1</v>
      </c>
      <c r="D217" s="20">
        <v>145</v>
      </c>
      <c r="E217" s="80">
        <f t="shared" si="12"/>
        <v>145</v>
      </c>
      <c r="F217" s="115">
        <f t="shared" si="13"/>
        <v>160.95000000000002</v>
      </c>
      <c r="G217" s="85"/>
      <c r="I217" s="55"/>
      <c r="J217" s="55" t="s">
        <v>146</v>
      </c>
      <c r="K217" s="40"/>
      <c r="L217" s="28" t="s">
        <v>150</v>
      </c>
      <c r="M217" s="67"/>
    </row>
    <row r="218" spans="1:13" s="40" customFormat="1" ht="18" customHeight="1" thickBot="1">
      <c r="A218" s="91" t="s">
        <v>83</v>
      </c>
      <c r="B218" s="120" t="s">
        <v>113</v>
      </c>
      <c r="C218" s="91">
        <v>1</v>
      </c>
      <c r="D218" s="20">
        <v>85</v>
      </c>
      <c r="E218" s="80">
        <f t="shared" si="12"/>
        <v>85</v>
      </c>
      <c r="F218" s="115">
        <f t="shared" si="13"/>
        <v>94.35000000000001</v>
      </c>
      <c r="G218" s="85" t="e">
        <f>H218+L218</f>
        <v>#VALUE!</v>
      </c>
      <c r="J218" s="55" t="s">
        <v>146</v>
      </c>
      <c r="L218" s="28" t="s">
        <v>150</v>
      </c>
      <c r="M218" s="67"/>
    </row>
    <row r="219" spans="1:13" s="40" customFormat="1" ht="18" customHeight="1" thickBot="1">
      <c r="A219" s="91" t="s">
        <v>91</v>
      </c>
      <c r="B219" s="120" t="s">
        <v>114</v>
      </c>
      <c r="C219" s="91">
        <v>1</v>
      </c>
      <c r="D219" s="20">
        <v>85</v>
      </c>
      <c r="E219" s="80">
        <f t="shared" si="12"/>
        <v>85</v>
      </c>
      <c r="F219" s="115">
        <f t="shared" si="13"/>
        <v>94.35000000000001</v>
      </c>
      <c r="G219" s="85"/>
      <c r="J219" s="40" t="s">
        <v>146</v>
      </c>
      <c r="L219" s="28" t="s">
        <v>150</v>
      </c>
      <c r="M219" s="67"/>
    </row>
    <row r="220" spans="1:13" s="40" customFormat="1" ht="18" customHeight="1" thickBot="1">
      <c r="A220" s="91" t="s">
        <v>83</v>
      </c>
      <c r="B220" s="120" t="s">
        <v>115</v>
      </c>
      <c r="C220" s="91">
        <v>1</v>
      </c>
      <c r="D220" s="20">
        <v>85</v>
      </c>
      <c r="E220" s="80">
        <f t="shared" si="12"/>
        <v>85</v>
      </c>
      <c r="F220" s="115">
        <f t="shared" si="13"/>
        <v>94.35000000000001</v>
      </c>
      <c r="G220" s="85"/>
      <c r="J220" s="55" t="s">
        <v>146</v>
      </c>
      <c r="L220" s="28" t="s">
        <v>150</v>
      </c>
      <c r="M220" s="67"/>
    </row>
    <row r="221" spans="1:13" s="40" customFormat="1" ht="18" customHeight="1" thickBot="1">
      <c r="A221" s="91" t="s">
        <v>95</v>
      </c>
      <c r="B221" s="120" t="s">
        <v>115</v>
      </c>
      <c r="C221" s="91">
        <v>1</v>
      </c>
      <c r="D221" s="20">
        <v>85</v>
      </c>
      <c r="E221" s="80">
        <f t="shared" si="12"/>
        <v>85</v>
      </c>
      <c r="F221" s="115">
        <f t="shared" si="13"/>
        <v>94.35000000000001</v>
      </c>
      <c r="G221" s="85"/>
      <c r="J221" s="40" t="s">
        <v>146</v>
      </c>
      <c r="L221" s="28" t="s">
        <v>150</v>
      </c>
      <c r="M221" s="67"/>
    </row>
    <row r="222" spans="1:13" s="40" customFormat="1" ht="18" customHeight="1" thickBot="1">
      <c r="A222" s="91" t="s">
        <v>83</v>
      </c>
      <c r="B222" s="120" t="s">
        <v>116</v>
      </c>
      <c r="C222" s="91">
        <v>2</v>
      </c>
      <c r="D222" s="20">
        <v>110</v>
      </c>
      <c r="E222" s="80">
        <f t="shared" si="12"/>
        <v>220</v>
      </c>
      <c r="F222" s="115">
        <f t="shared" si="13"/>
        <v>244.20000000000002</v>
      </c>
      <c r="G222" s="85"/>
      <c r="J222" s="55" t="s">
        <v>146</v>
      </c>
      <c r="L222" s="28" t="s">
        <v>150</v>
      </c>
      <c r="M222" s="67"/>
    </row>
    <row r="223" spans="1:13" s="40" customFormat="1" ht="18" customHeight="1" thickBot="1">
      <c r="A223" s="91" t="s">
        <v>93</v>
      </c>
      <c r="B223" s="120" t="s">
        <v>117</v>
      </c>
      <c r="C223" s="91">
        <v>1</v>
      </c>
      <c r="D223" s="20">
        <v>110</v>
      </c>
      <c r="E223" s="80">
        <f t="shared" si="12"/>
        <v>110</v>
      </c>
      <c r="F223" s="115">
        <f t="shared" si="13"/>
        <v>122.10000000000001</v>
      </c>
      <c r="G223" s="85"/>
      <c r="J223" s="40" t="s">
        <v>146</v>
      </c>
      <c r="L223" s="28" t="s">
        <v>150</v>
      </c>
      <c r="M223" s="67"/>
    </row>
    <row r="224" spans="1:13" s="40" customFormat="1" ht="18" customHeight="1" thickBot="1">
      <c r="A224" s="91" t="s">
        <v>57</v>
      </c>
      <c r="B224" s="120" t="s">
        <v>118</v>
      </c>
      <c r="C224" s="91">
        <v>1</v>
      </c>
      <c r="D224" s="20">
        <v>110</v>
      </c>
      <c r="E224" s="80">
        <f t="shared" si="12"/>
        <v>110</v>
      </c>
      <c r="F224" s="115">
        <f t="shared" si="13"/>
        <v>122.10000000000001</v>
      </c>
      <c r="G224" s="85"/>
      <c r="J224" s="55" t="s">
        <v>146</v>
      </c>
      <c r="K224" s="125" t="s">
        <v>148</v>
      </c>
      <c r="L224" s="28"/>
      <c r="M224" s="67"/>
    </row>
    <row r="225" spans="1:13" s="40" customFormat="1" ht="18" customHeight="1" thickBot="1">
      <c r="A225" s="91" t="s">
        <v>93</v>
      </c>
      <c r="B225" s="120" t="s">
        <v>118</v>
      </c>
      <c r="C225" s="91">
        <v>1</v>
      </c>
      <c r="D225" s="20">
        <v>110</v>
      </c>
      <c r="E225" s="80">
        <f t="shared" si="12"/>
        <v>110</v>
      </c>
      <c r="F225" s="115">
        <f t="shared" si="13"/>
        <v>122.10000000000001</v>
      </c>
      <c r="G225" s="85"/>
      <c r="J225" s="40" t="s">
        <v>146</v>
      </c>
      <c r="L225" s="28" t="s">
        <v>150</v>
      </c>
      <c r="M225" s="67"/>
    </row>
    <row r="226" spans="1:13" s="40" customFormat="1" ht="18" customHeight="1" thickBot="1">
      <c r="A226" s="91" t="s">
        <v>39</v>
      </c>
      <c r="B226" s="120" t="s">
        <v>118</v>
      </c>
      <c r="C226" s="91">
        <v>1</v>
      </c>
      <c r="D226" s="20">
        <v>110</v>
      </c>
      <c r="E226" s="80">
        <f t="shared" si="12"/>
        <v>110</v>
      </c>
      <c r="F226" s="115">
        <f t="shared" si="13"/>
        <v>122.10000000000001</v>
      </c>
      <c r="G226" s="85"/>
      <c r="J226" s="55" t="s">
        <v>146</v>
      </c>
      <c r="L226" s="28" t="s">
        <v>150</v>
      </c>
      <c r="M226" s="67"/>
    </row>
    <row r="227" spans="1:13" s="40" customFormat="1" ht="18" customHeight="1" thickBot="1">
      <c r="A227" s="91" t="s">
        <v>83</v>
      </c>
      <c r="B227" s="120" t="s">
        <v>119</v>
      </c>
      <c r="C227" s="91">
        <v>1</v>
      </c>
      <c r="D227" s="20">
        <v>110</v>
      </c>
      <c r="E227" s="80">
        <f t="shared" si="12"/>
        <v>110</v>
      </c>
      <c r="F227" s="115">
        <f t="shared" si="13"/>
        <v>122.10000000000001</v>
      </c>
      <c r="G227" s="85"/>
      <c r="J227" s="55" t="s">
        <v>146</v>
      </c>
      <c r="L227" s="28" t="s">
        <v>150</v>
      </c>
      <c r="M227" s="67"/>
    </row>
    <row r="228" spans="1:13" s="40" customFormat="1" ht="18" customHeight="1" thickBot="1">
      <c r="A228" s="91" t="s">
        <v>83</v>
      </c>
      <c r="B228" s="120" t="s">
        <v>120</v>
      </c>
      <c r="C228" s="91">
        <v>2</v>
      </c>
      <c r="D228" s="20">
        <v>110</v>
      </c>
      <c r="E228" s="80">
        <f t="shared" si="12"/>
        <v>220</v>
      </c>
      <c r="F228" s="115">
        <f t="shared" si="13"/>
        <v>244.20000000000002</v>
      </c>
      <c r="G228" s="85"/>
      <c r="J228" s="55" t="s">
        <v>146</v>
      </c>
      <c r="L228" s="28" t="s">
        <v>150</v>
      </c>
      <c r="M228" s="67"/>
    </row>
    <row r="229" spans="1:13" s="40" customFormat="1" ht="18" customHeight="1" thickBot="1">
      <c r="A229" s="91" t="s">
        <v>93</v>
      </c>
      <c r="B229" s="120" t="s">
        <v>121</v>
      </c>
      <c r="C229" s="91">
        <v>1</v>
      </c>
      <c r="D229" s="20">
        <v>110</v>
      </c>
      <c r="E229" s="80">
        <f t="shared" si="12"/>
        <v>110</v>
      </c>
      <c r="F229" s="115">
        <f t="shared" si="13"/>
        <v>122.10000000000001</v>
      </c>
      <c r="G229" s="85"/>
      <c r="J229" s="40" t="s">
        <v>146</v>
      </c>
      <c r="L229" s="28" t="s">
        <v>150</v>
      </c>
      <c r="M229" s="67"/>
    </row>
    <row r="230" spans="1:13" s="40" customFormat="1" ht="18" customHeight="1" thickBot="1">
      <c r="A230" s="91" t="s">
        <v>57</v>
      </c>
      <c r="B230" s="120" t="s">
        <v>122</v>
      </c>
      <c r="C230" s="91">
        <v>1</v>
      </c>
      <c r="D230" s="20">
        <v>110</v>
      </c>
      <c r="E230" s="80">
        <f t="shared" si="12"/>
        <v>110</v>
      </c>
      <c r="F230" s="115">
        <f t="shared" si="13"/>
        <v>122.10000000000001</v>
      </c>
      <c r="G230" s="85"/>
      <c r="J230" s="55" t="s">
        <v>146</v>
      </c>
      <c r="K230" s="125" t="s">
        <v>148</v>
      </c>
      <c r="L230" s="28"/>
      <c r="M230" s="67"/>
    </row>
    <row r="231" spans="1:13" s="40" customFormat="1" ht="18" customHeight="1" thickBot="1">
      <c r="A231" s="91" t="s">
        <v>76</v>
      </c>
      <c r="B231" s="120" t="s">
        <v>123</v>
      </c>
      <c r="C231" s="91">
        <v>1</v>
      </c>
      <c r="D231" s="20">
        <v>165</v>
      </c>
      <c r="E231" s="80">
        <f t="shared" si="12"/>
        <v>165</v>
      </c>
      <c r="F231" s="115">
        <f t="shared" si="13"/>
        <v>183.15</v>
      </c>
      <c r="G231" s="85"/>
      <c r="H231" s="110"/>
      <c r="J231" s="55" t="s">
        <v>146</v>
      </c>
      <c r="L231" s="28" t="s">
        <v>150</v>
      </c>
      <c r="M231" s="67"/>
    </row>
    <row r="232" spans="1:13" s="40" customFormat="1" ht="18" customHeight="1" thickBot="1">
      <c r="A232" s="91" t="s">
        <v>27</v>
      </c>
      <c r="B232" s="120" t="s">
        <v>36</v>
      </c>
      <c r="C232" s="91">
        <v>2</v>
      </c>
      <c r="D232" s="20">
        <v>165</v>
      </c>
      <c r="E232" s="80">
        <f t="shared" si="12"/>
        <v>330</v>
      </c>
      <c r="F232" s="115">
        <f t="shared" si="13"/>
        <v>366.3</v>
      </c>
      <c r="G232" s="85"/>
      <c r="J232" s="55" t="s">
        <v>146</v>
      </c>
      <c r="L232" s="28" t="s">
        <v>150</v>
      </c>
      <c r="M232" s="67"/>
    </row>
    <row r="233" spans="1:13" s="40" customFormat="1" ht="18" customHeight="1" thickBot="1">
      <c r="A233" s="91" t="s">
        <v>42</v>
      </c>
      <c r="B233" s="120" t="s">
        <v>124</v>
      </c>
      <c r="C233" s="91">
        <v>1</v>
      </c>
      <c r="D233" s="20">
        <v>165</v>
      </c>
      <c r="E233" s="80">
        <f t="shared" si="12"/>
        <v>165</v>
      </c>
      <c r="F233" s="115">
        <f t="shared" si="13"/>
        <v>183.15</v>
      </c>
      <c r="G233" s="85"/>
      <c r="J233" s="55" t="s">
        <v>146</v>
      </c>
      <c r="L233" s="28" t="s">
        <v>150</v>
      </c>
      <c r="M233" s="67"/>
    </row>
    <row r="234" spans="1:13" s="40" customFormat="1" ht="18" customHeight="1" thickBot="1">
      <c r="A234" s="91" t="s">
        <v>22</v>
      </c>
      <c r="B234" s="120" t="s">
        <v>125</v>
      </c>
      <c r="C234" s="91">
        <v>1</v>
      </c>
      <c r="D234" s="20">
        <v>140</v>
      </c>
      <c r="E234" s="80">
        <f t="shared" si="12"/>
        <v>140</v>
      </c>
      <c r="F234" s="115">
        <f t="shared" si="13"/>
        <v>155.4</v>
      </c>
      <c r="G234" s="85"/>
      <c r="J234" s="55" t="s">
        <v>146</v>
      </c>
      <c r="L234" s="28" t="s">
        <v>150</v>
      </c>
      <c r="M234" s="67"/>
    </row>
    <row r="235" spans="1:13" s="40" customFormat="1" ht="18" customHeight="1" thickBot="1">
      <c r="A235" s="91" t="s">
        <v>39</v>
      </c>
      <c r="B235" s="120" t="s">
        <v>125</v>
      </c>
      <c r="C235" s="91">
        <v>1</v>
      </c>
      <c r="D235" s="20">
        <v>140</v>
      </c>
      <c r="E235" s="80">
        <f t="shared" si="12"/>
        <v>140</v>
      </c>
      <c r="F235" s="115">
        <f t="shared" si="13"/>
        <v>155.4</v>
      </c>
      <c r="G235" s="85"/>
      <c r="J235" s="55" t="s">
        <v>146</v>
      </c>
      <c r="L235" s="28" t="s">
        <v>150</v>
      </c>
      <c r="M235" s="67"/>
    </row>
    <row r="236" spans="1:13" s="40" customFormat="1" ht="18" customHeight="1" thickBot="1">
      <c r="A236" s="91" t="s">
        <v>22</v>
      </c>
      <c r="B236" s="120" t="s">
        <v>126</v>
      </c>
      <c r="C236" s="91">
        <v>1</v>
      </c>
      <c r="D236" s="20">
        <v>150</v>
      </c>
      <c r="E236" s="80">
        <f t="shared" si="12"/>
        <v>150</v>
      </c>
      <c r="F236" s="115">
        <f t="shared" si="13"/>
        <v>166.50000000000003</v>
      </c>
      <c r="G236" s="85"/>
      <c r="J236" s="55" t="s">
        <v>146</v>
      </c>
      <c r="L236" s="28" t="s">
        <v>150</v>
      </c>
      <c r="M236" s="67"/>
    </row>
    <row r="237" spans="1:13" s="40" customFormat="1" ht="18" customHeight="1" thickBot="1">
      <c r="A237" s="91" t="s">
        <v>42</v>
      </c>
      <c r="B237" s="120" t="s">
        <v>126</v>
      </c>
      <c r="C237" s="91">
        <v>1</v>
      </c>
      <c r="D237" s="20">
        <v>150</v>
      </c>
      <c r="E237" s="80">
        <f t="shared" si="12"/>
        <v>150</v>
      </c>
      <c r="F237" s="115">
        <f t="shared" si="13"/>
        <v>166.50000000000003</v>
      </c>
      <c r="G237" s="85"/>
      <c r="J237" s="55" t="s">
        <v>146</v>
      </c>
      <c r="L237" s="28" t="s">
        <v>150</v>
      </c>
      <c r="M237" s="67"/>
    </row>
    <row r="238" spans="1:13" s="40" customFormat="1" ht="18" customHeight="1" thickBot="1">
      <c r="A238" s="91" t="s">
        <v>47</v>
      </c>
      <c r="B238" s="120" t="s">
        <v>127</v>
      </c>
      <c r="C238" s="91">
        <v>1</v>
      </c>
      <c r="D238" s="20">
        <v>150</v>
      </c>
      <c r="E238" s="80">
        <f t="shared" si="12"/>
        <v>150</v>
      </c>
      <c r="F238" s="115">
        <f t="shared" si="13"/>
        <v>166.50000000000003</v>
      </c>
      <c r="G238" s="85"/>
      <c r="J238" s="55" t="s">
        <v>146</v>
      </c>
      <c r="K238" s="40" t="s">
        <v>130</v>
      </c>
      <c r="L238" s="28" t="s">
        <v>150</v>
      </c>
      <c r="M238" s="67"/>
    </row>
    <row r="239" spans="1:13" s="40" customFormat="1" ht="18" customHeight="1" thickBot="1">
      <c r="A239" s="91" t="s">
        <v>42</v>
      </c>
      <c r="B239" s="120" t="s">
        <v>128</v>
      </c>
      <c r="C239" s="91">
        <v>1</v>
      </c>
      <c r="D239" s="20">
        <v>150</v>
      </c>
      <c r="E239" s="80">
        <f t="shared" si="12"/>
        <v>150</v>
      </c>
      <c r="F239" s="115">
        <f t="shared" si="13"/>
        <v>166.50000000000003</v>
      </c>
      <c r="G239" s="85"/>
      <c r="J239" s="55" t="s">
        <v>146</v>
      </c>
      <c r="K239" s="40" t="s">
        <v>130</v>
      </c>
      <c r="L239" s="28" t="s">
        <v>150</v>
      </c>
      <c r="M239" s="67"/>
    </row>
    <row r="240" spans="1:13" s="40" customFormat="1" ht="18" customHeight="1" thickBot="1">
      <c r="A240" s="91" t="s">
        <v>44</v>
      </c>
      <c r="B240" s="120" t="s">
        <v>129</v>
      </c>
      <c r="C240" s="91">
        <v>1</v>
      </c>
      <c r="D240" s="20">
        <v>150</v>
      </c>
      <c r="E240" s="80">
        <f t="shared" si="12"/>
        <v>150</v>
      </c>
      <c r="F240" s="115">
        <f t="shared" si="13"/>
        <v>166.50000000000003</v>
      </c>
      <c r="G240" s="85"/>
      <c r="J240" s="55" t="s">
        <v>146</v>
      </c>
      <c r="K240" s="40" t="s">
        <v>130</v>
      </c>
      <c r="L240" s="28" t="s">
        <v>150</v>
      </c>
      <c r="M240" s="67"/>
    </row>
    <row r="241" spans="1:13" s="40" customFormat="1" ht="18" customHeight="1" thickBot="1">
      <c r="A241" s="91" t="s">
        <v>76</v>
      </c>
      <c r="B241" s="120" t="s">
        <v>131</v>
      </c>
      <c r="C241" s="91">
        <v>2</v>
      </c>
      <c r="D241" s="20">
        <v>230</v>
      </c>
      <c r="E241" s="80">
        <f t="shared" si="12"/>
        <v>460</v>
      </c>
      <c r="F241" s="115">
        <f t="shared" si="13"/>
        <v>510.6</v>
      </c>
      <c r="G241" s="85"/>
      <c r="H241" s="110"/>
      <c r="J241" s="55" t="s">
        <v>146</v>
      </c>
      <c r="K241" s="40" t="s">
        <v>132</v>
      </c>
      <c r="L241" s="28" t="s">
        <v>150</v>
      </c>
      <c r="M241" s="67"/>
    </row>
    <row r="242" spans="1:13" s="40" customFormat="1" ht="18" customHeight="1" thickBot="1">
      <c r="A242" s="91" t="s">
        <v>83</v>
      </c>
      <c r="B242" s="120" t="s">
        <v>131</v>
      </c>
      <c r="C242" s="91">
        <v>1</v>
      </c>
      <c r="D242" s="20">
        <v>150</v>
      </c>
      <c r="E242" s="80">
        <f t="shared" si="12"/>
        <v>150</v>
      </c>
      <c r="F242" s="115">
        <f t="shared" si="13"/>
        <v>166.50000000000003</v>
      </c>
      <c r="G242" s="85"/>
      <c r="J242" s="55" t="s">
        <v>146</v>
      </c>
      <c r="K242" s="40" t="s">
        <v>130</v>
      </c>
      <c r="L242" s="28" t="s">
        <v>150</v>
      </c>
      <c r="M242" s="67"/>
    </row>
    <row r="243" spans="1:13" s="40" customFormat="1" ht="18" customHeight="1" thickBot="1">
      <c r="A243" s="91" t="s">
        <v>22</v>
      </c>
      <c r="B243" s="120" t="s">
        <v>131</v>
      </c>
      <c r="C243" s="91">
        <v>1</v>
      </c>
      <c r="D243" s="20">
        <v>150</v>
      </c>
      <c r="E243" s="80">
        <f>C243*D243</f>
        <v>150</v>
      </c>
      <c r="F243" s="115">
        <f>E243*1.11</f>
        <v>166.50000000000003</v>
      </c>
      <c r="G243" s="85"/>
      <c r="J243" s="55" t="s">
        <v>146</v>
      </c>
      <c r="K243" s="40" t="s">
        <v>130</v>
      </c>
      <c r="L243" s="28" t="s">
        <v>150</v>
      </c>
      <c r="M243" s="67"/>
    </row>
    <row r="244" spans="1:13" s="40" customFormat="1" ht="18" customHeight="1" thickBot="1">
      <c r="A244" s="91" t="s">
        <v>68</v>
      </c>
      <c r="B244" s="120" t="s">
        <v>135</v>
      </c>
      <c r="C244" s="91">
        <v>1</v>
      </c>
      <c r="D244" s="20">
        <v>150</v>
      </c>
      <c r="E244" s="80">
        <f t="shared" si="12"/>
        <v>150</v>
      </c>
      <c r="F244" s="115">
        <f t="shared" si="13"/>
        <v>166.50000000000003</v>
      </c>
      <c r="G244" s="85"/>
      <c r="J244" s="55" t="s">
        <v>146</v>
      </c>
      <c r="K244" s="40" t="s">
        <v>133</v>
      </c>
      <c r="L244" s="28" t="s">
        <v>150</v>
      </c>
      <c r="M244" s="67"/>
    </row>
    <row r="245" spans="1:13" s="40" customFormat="1" ht="18" customHeight="1" thickBot="1">
      <c r="A245" s="91" t="s">
        <v>69</v>
      </c>
      <c r="B245" s="120" t="s">
        <v>135</v>
      </c>
      <c r="C245" s="91">
        <v>1</v>
      </c>
      <c r="D245" s="20">
        <v>230</v>
      </c>
      <c r="E245" s="80">
        <f t="shared" si="12"/>
        <v>230</v>
      </c>
      <c r="F245" s="115">
        <f t="shared" si="13"/>
        <v>255.3</v>
      </c>
      <c r="G245" s="85"/>
      <c r="J245" s="55" t="s">
        <v>146</v>
      </c>
      <c r="K245" s="40" t="s">
        <v>134</v>
      </c>
      <c r="L245" s="28" t="s">
        <v>150</v>
      </c>
      <c r="M245" s="67"/>
    </row>
    <row r="246" spans="1:13" s="40" customFormat="1" ht="18" customHeight="1" thickBot="1">
      <c r="A246" s="91" t="s">
        <v>108</v>
      </c>
      <c r="B246" s="120" t="s">
        <v>135</v>
      </c>
      <c r="C246" s="91">
        <v>1</v>
      </c>
      <c r="D246" s="20">
        <v>230</v>
      </c>
      <c r="E246" s="80">
        <f t="shared" si="12"/>
        <v>230</v>
      </c>
      <c r="F246" s="115">
        <f t="shared" si="13"/>
        <v>255.3</v>
      </c>
      <c r="G246" s="85"/>
      <c r="J246" s="40" t="s">
        <v>146</v>
      </c>
      <c r="K246" s="40" t="s">
        <v>134</v>
      </c>
      <c r="L246" s="28" t="s">
        <v>150</v>
      </c>
      <c r="M246" s="67"/>
    </row>
    <row r="247" spans="1:13" s="40" customFormat="1" ht="18" customHeight="1" thickBot="1">
      <c r="A247" s="91" t="s">
        <v>44</v>
      </c>
      <c r="B247" s="120" t="s">
        <v>135</v>
      </c>
      <c r="C247" s="91">
        <v>1</v>
      </c>
      <c r="D247" s="20">
        <v>230</v>
      </c>
      <c r="E247" s="80">
        <f t="shared" si="12"/>
        <v>230</v>
      </c>
      <c r="F247" s="115">
        <f t="shared" si="13"/>
        <v>255.3</v>
      </c>
      <c r="G247" s="85"/>
      <c r="J247" s="55" t="s">
        <v>146</v>
      </c>
      <c r="K247" s="40" t="s">
        <v>134</v>
      </c>
      <c r="L247" s="28" t="s">
        <v>150</v>
      </c>
      <c r="M247" s="67"/>
    </row>
    <row r="248" spans="1:13" s="94" customFormat="1" ht="18" customHeight="1" thickBot="1">
      <c r="A248" s="120" t="s">
        <v>38</v>
      </c>
      <c r="B248" s="120" t="s">
        <v>135</v>
      </c>
      <c r="C248" s="91">
        <v>1</v>
      </c>
      <c r="D248" s="20">
        <v>230</v>
      </c>
      <c r="E248" s="80">
        <f t="shared" si="12"/>
        <v>230</v>
      </c>
      <c r="F248" s="115">
        <f t="shared" si="13"/>
        <v>255.3</v>
      </c>
      <c r="G248" s="85" t="e">
        <f aca="true" t="shared" si="15" ref="G248:G253">H248+L248</f>
        <v>#VALUE!</v>
      </c>
      <c r="I248" s="55"/>
      <c r="J248" s="55" t="s">
        <v>146</v>
      </c>
      <c r="K248" s="40" t="s">
        <v>134</v>
      </c>
      <c r="L248" s="28" t="s">
        <v>150</v>
      </c>
      <c r="M248" s="67"/>
    </row>
    <row r="249" spans="1:12" s="94" customFormat="1" ht="18" customHeight="1" thickBot="1">
      <c r="A249" s="135" t="s">
        <v>25</v>
      </c>
      <c r="B249" s="90" t="s">
        <v>13</v>
      </c>
      <c r="C249" s="103">
        <v>1</v>
      </c>
      <c r="D249" s="20"/>
      <c r="E249" s="80">
        <f t="shared" si="12"/>
        <v>0</v>
      </c>
      <c r="F249" s="115"/>
      <c r="G249" s="85">
        <f t="shared" si="15"/>
        <v>265</v>
      </c>
      <c r="H249" s="110">
        <v>265</v>
      </c>
      <c r="I249" s="55"/>
      <c r="J249" s="55"/>
      <c r="K249" s="40" t="s">
        <v>134</v>
      </c>
      <c r="L249" s="28"/>
    </row>
    <row r="250" spans="1:13" s="94" customFormat="1" ht="18" customHeight="1" thickBot="1">
      <c r="A250" s="120" t="s">
        <v>68</v>
      </c>
      <c r="B250" s="90" t="s">
        <v>136</v>
      </c>
      <c r="C250" s="103">
        <v>1</v>
      </c>
      <c r="D250" s="20">
        <v>150</v>
      </c>
      <c r="E250" s="80">
        <f t="shared" si="12"/>
        <v>150</v>
      </c>
      <c r="F250" s="115">
        <f t="shared" si="13"/>
        <v>166.50000000000003</v>
      </c>
      <c r="G250" s="85" t="e">
        <f t="shared" si="15"/>
        <v>#VALUE!</v>
      </c>
      <c r="I250" s="55"/>
      <c r="J250" s="55" t="s">
        <v>146</v>
      </c>
      <c r="K250" s="40" t="s">
        <v>130</v>
      </c>
      <c r="L250" s="28" t="s">
        <v>150</v>
      </c>
      <c r="M250" s="67"/>
    </row>
    <row r="251" spans="1:12" s="94" customFormat="1" ht="18" customHeight="1" thickBot="1">
      <c r="A251" s="120" t="s">
        <v>34</v>
      </c>
      <c r="B251" s="90" t="s">
        <v>136</v>
      </c>
      <c r="C251" s="124">
        <v>1</v>
      </c>
      <c r="D251" s="20">
        <v>150</v>
      </c>
      <c r="E251" s="80">
        <f t="shared" si="12"/>
        <v>150</v>
      </c>
      <c r="F251" s="115">
        <f t="shared" si="13"/>
        <v>166.50000000000003</v>
      </c>
      <c r="G251" s="85" t="e">
        <f t="shared" si="15"/>
        <v>#VALUE!</v>
      </c>
      <c r="H251" s="38"/>
      <c r="I251" s="55"/>
      <c r="J251" s="55" t="s">
        <v>146</v>
      </c>
      <c r="K251" s="40" t="s">
        <v>130</v>
      </c>
      <c r="L251" s="28" t="s">
        <v>150</v>
      </c>
    </row>
    <row r="252" spans="1:13" s="94" customFormat="1" ht="18" customHeight="1" thickBot="1">
      <c r="A252" s="120" t="s">
        <v>83</v>
      </c>
      <c r="B252" s="25" t="s">
        <v>137</v>
      </c>
      <c r="C252" s="124">
        <v>1</v>
      </c>
      <c r="D252" s="20">
        <v>150</v>
      </c>
      <c r="E252" s="80">
        <f t="shared" si="12"/>
        <v>150</v>
      </c>
      <c r="F252" s="115">
        <f t="shared" si="13"/>
        <v>166.50000000000003</v>
      </c>
      <c r="G252" s="85" t="e">
        <f t="shared" si="15"/>
        <v>#VALUE!</v>
      </c>
      <c r="I252" s="55"/>
      <c r="J252" s="55" t="s">
        <v>146</v>
      </c>
      <c r="K252" s="40" t="s">
        <v>130</v>
      </c>
      <c r="L252" s="28" t="s">
        <v>150</v>
      </c>
      <c r="M252" s="57"/>
    </row>
    <row r="253" spans="1:13" s="40" customFormat="1" ht="18" customHeight="1" thickBot="1">
      <c r="A253" s="91" t="s">
        <v>47</v>
      </c>
      <c r="B253" s="87" t="s">
        <v>138</v>
      </c>
      <c r="C253" s="124">
        <v>1</v>
      </c>
      <c r="D253" s="20">
        <v>150</v>
      </c>
      <c r="E253" s="80">
        <f t="shared" si="12"/>
        <v>150</v>
      </c>
      <c r="F253" s="115">
        <f t="shared" si="13"/>
        <v>166.50000000000003</v>
      </c>
      <c r="G253" s="85" t="e">
        <f t="shared" si="15"/>
        <v>#VALUE!</v>
      </c>
      <c r="I253" s="55"/>
      <c r="J253" s="55" t="s">
        <v>146</v>
      </c>
      <c r="K253" s="40" t="s">
        <v>130</v>
      </c>
      <c r="L253" s="28" t="s">
        <v>150</v>
      </c>
      <c r="M253" s="39"/>
    </row>
    <row r="254" spans="1:13" s="40" customFormat="1" ht="18" customHeight="1" thickBot="1">
      <c r="A254" s="91" t="s">
        <v>22</v>
      </c>
      <c r="B254" s="87" t="s">
        <v>139</v>
      </c>
      <c r="C254" s="91">
        <v>1</v>
      </c>
      <c r="D254" s="20">
        <v>150</v>
      </c>
      <c r="E254" s="80">
        <f aca="true" t="shared" si="16" ref="E254:E269">C254*D254</f>
        <v>150</v>
      </c>
      <c r="F254" s="115">
        <f aca="true" t="shared" si="17" ref="F254:F269">E254*1.11</f>
        <v>166.50000000000003</v>
      </c>
      <c r="G254" s="85"/>
      <c r="I254" s="55"/>
      <c r="J254" s="55" t="s">
        <v>146</v>
      </c>
      <c r="K254" s="40" t="s">
        <v>130</v>
      </c>
      <c r="L254" s="28" t="s">
        <v>150</v>
      </c>
      <c r="M254" s="67"/>
    </row>
    <row r="255" spans="1:13" s="40" customFormat="1" ht="18" customHeight="1" thickBot="1">
      <c r="A255" s="91" t="s">
        <v>93</v>
      </c>
      <c r="B255" s="87" t="s">
        <v>139</v>
      </c>
      <c r="C255" s="91">
        <v>2</v>
      </c>
      <c r="D255" s="20">
        <v>150</v>
      </c>
      <c r="E255" s="80">
        <f t="shared" si="16"/>
        <v>300</v>
      </c>
      <c r="F255" s="115">
        <f t="shared" si="17"/>
        <v>333.00000000000006</v>
      </c>
      <c r="G255" s="85"/>
      <c r="I255" s="55"/>
      <c r="J255" s="40" t="s">
        <v>146</v>
      </c>
      <c r="K255" s="40" t="s">
        <v>130</v>
      </c>
      <c r="L255" s="28" t="s">
        <v>150</v>
      </c>
      <c r="M255" s="67"/>
    </row>
    <row r="256" spans="1:13" s="40" customFormat="1" ht="18" customHeight="1" thickBot="1">
      <c r="A256" s="91" t="s">
        <v>41</v>
      </c>
      <c r="B256" s="87" t="s">
        <v>139</v>
      </c>
      <c r="C256" s="91">
        <v>1</v>
      </c>
      <c r="D256" s="20">
        <v>150</v>
      </c>
      <c r="E256" s="80">
        <f t="shared" si="16"/>
        <v>150</v>
      </c>
      <c r="F256" s="115">
        <f t="shared" si="17"/>
        <v>166.50000000000003</v>
      </c>
      <c r="G256" s="85"/>
      <c r="I256" s="55"/>
      <c r="J256" s="55" t="s">
        <v>146</v>
      </c>
      <c r="K256" s="40" t="s">
        <v>130</v>
      </c>
      <c r="L256" s="28" t="s">
        <v>150</v>
      </c>
      <c r="M256" s="67"/>
    </row>
    <row r="257" spans="1:13" s="40" customFormat="1" ht="18" customHeight="1" thickBot="1">
      <c r="A257" s="91" t="s">
        <v>44</v>
      </c>
      <c r="B257" s="87" t="s">
        <v>24</v>
      </c>
      <c r="C257" s="91">
        <v>2</v>
      </c>
      <c r="D257" s="20">
        <v>100</v>
      </c>
      <c r="E257" s="80">
        <f t="shared" si="16"/>
        <v>200</v>
      </c>
      <c r="F257" s="115">
        <f t="shared" si="17"/>
        <v>222.00000000000003</v>
      </c>
      <c r="G257" s="85"/>
      <c r="I257" s="55"/>
      <c r="J257" s="55" t="s">
        <v>146</v>
      </c>
      <c r="K257" s="40" t="s">
        <v>130</v>
      </c>
      <c r="L257" s="28" t="s">
        <v>150</v>
      </c>
      <c r="M257" s="67"/>
    </row>
    <row r="258" spans="1:13" s="94" customFormat="1" ht="18" customHeight="1" thickBot="1">
      <c r="A258" s="91" t="s">
        <v>42</v>
      </c>
      <c r="B258" s="87" t="s">
        <v>24</v>
      </c>
      <c r="C258" s="124">
        <v>1</v>
      </c>
      <c r="D258" s="20">
        <v>100</v>
      </c>
      <c r="E258" s="80">
        <f t="shared" si="16"/>
        <v>100</v>
      </c>
      <c r="F258" s="115">
        <f t="shared" si="17"/>
        <v>111.00000000000001</v>
      </c>
      <c r="G258" s="85" t="e">
        <f aca="true" t="shared" si="18" ref="G258:G263">H258+L258</f>
        <v>#VALUE!</v>
      </c>
      <c r="I258" s="55"/>
      <c r="J258" s="55" t="s">
        <v>146</v>
      </c>
      <c r="K258" s="40" t="s">
        <v>130</v>
      </c>
      <c r="L258" s="28" t="s">
        <v>150</v>
      </c>
      <c r="M258" s="67"/>
    </row>
    <row r="259" spans="1:13" s="94" customFormat="1" ht="18" customHeight="1" thickBot="1">
      <c r="A259" s="91" t="s">
        <v>60</v>
      </c>
      <c r="B259" s="87" t="s">
        <v>140</v>
      </c>
      <c r="C259" s="124">
        <v>1</v>
      </c>
      <c r="D259" s="20">
        <v>100</v>
      </c>
      <c r="E259" s="80">
        <f t="shared" si="16"/>
        <v>100</v>
      </c>
      <c r="F259" s="115">
        <f t="shared" si="17"/>
        <v>111.00000000000001</v>
      </c>
      <c r="G259" s="85" t="e">
        <f t="shared" si="18"/>
        <v>#VALUE!</v>
      </c>
      <c r="H259" s="38"/>
      <c r="I259" s="55"/>
      <c r="J259" s="55" t="s">
        <v>146</v>
      </c>
      <c r="K259" s="40" t="s">
        <v>130</v>
      </c>
      <c r="L259" s="28" t="s">
        <v>150</v>
      </c>
      <c r="M259" s="57"/>
    </row>
    <row r="260" spans="1:13" s="94" customFormat="1" ht="18" customHeight="1" thickBot="1">
      <c r="A260" s="91" t="s">
        <v>41</v>
      </c>
      <c r="B260" s="120" t="s">
        <v>140</v>
      </c>
      <c r="C260" s="124">
        <v>1</v>
      </c>
      <c r="D260" s="20">
        <v>100</v>
      </c>
      <c r="E260" s="80">
        <f t="shared" si="16"/>
        <v>100</v>
      </c>
      <c r="F260" s="115">
        <f t="shared" si="17"/>
        <v>111.00000000000001</v>
      </c>
      <c r="G260" s="85" t="e">
        <f t="shared" si="18"/>
        <v>#VALUE!</v>
      </c>
      <c r="I260" s="66"/>
      <c r="J260" s="55" t="s">
        <v>146</v>
      </c>
      <c r="K260" s="40" t="s">
        <v>130</v>
      </c>
      <c r="L260" s="28" t="s">
        <v>150</v>
      </c>
      <c r="M260" s="67"/>
    </row>
    <row r="261" spans="1:13" s="94" customFormat="1" ht="18" customHeight="1" thickBot="1">
      <c r="A261" s="120" t="s">
        <v>47</v>
      </c>
      <c r="B261" s="91" t="s">
        <v>140</v>
      </c>
      <c r="C261" s="124">
        <v>1</v>
      </c>
      <c r="D261" s="20">
        <v>100</v>
      </c>
      <c r="E261" s="80">
        <f t="shared" si="16"/>
        <v>100</v>
      </c>
      <c r="F261" s="115">
        <f t="shared" si="17"/>
        <v>111.00000000000001</v>
      </c>
      <c r="G261" s="85" t="e">
        <f t="shared" si="18"/>
        <v>#VALUE!</v>
      </c>
      <c r="I261" s="66"/>
      <c r="J261" s="55" t="s">
        <v>146</v>
      </c>
      <c r="K261" s="40" t="s">
        <v>130</v>
      </c>
      <c r="L261" s="28" t="s">
        <v>150</v>
      </c>
      <c r="M261" s="86"/>
    </row>
    <row r="262" spans="1:13" s="55" customFormat="1" ht="18" customHeight="1" thickBot="1">
      <c r="A262" s="120" t="s">
        <v>63</v>
      </c>
      <c r="B262" s="120" t="s">
        <v>141</v>
      </c>
      <c r="C262" s="114">
        <v>2</v>
      </c>
      <c r="D262" s="20">
        <v>100</v>
      </c>
      <c r="E262" s="80">
        <f t="shared" si="16"/>
        <v>200</v>
      </c>
      <c r="F262" s="115">
        <f t="shared" si="17"/>
        <v>222.00000000000003</v>
      </c>
      <c r="G262" s="85" t="e">
        <f t="shared" si="18"/>
        <v>#VALUE!</v>
      </c>
      <c r="J262" s="40" t="s">
        <v>146</v>
      </c>
      <c r="K262" s="40" t="s">
        <v>130</v>
      </c>
      <c r="L262" s="28" t="s">
        <v>150</v>
      </c>
      <c r="M262" s="86"/>
    </row>
    <row r="263" spans="1:13" s="55" customFormat="1" ht="18" customHeight="1" thickBot="1">
      <c r="A263" s="120" t="s">
        <v>42</v>
      </c>
      <c r="B263" s="91" t="s">
        <v>141</v>
      </c>
      <c r="C263" s="114">
        <v>1</v>
      </c>
      <c r="D263" s="20">
        <v>140</v>
      </c>
      <c r="E263" s="80">
        <f t="shared" si="16"/>
        <v>140</v>
      </c>
      <c r="F263" s="115">
        <f t="shared" si="17"/>
        <v>155.4</v>
      </c>
      <c r="G263" s="85" t="e">
        <f t="shared" si="18"/>
        <v>#VALUE!</v>
      </c>
      <c r="I263" s="66"/>
      <c r="J263" s="55" t="s">
        <v>146</v>
      </c>
      <c r="K263" s="40" t="s">
        <v>142</v>
      </c>
      <c r="L263" s="28" t="s">
        <v>150</v>
      </c>
      <c r="M263" s="94"/>
    </row>
    <row r="264" spans="1:13" s="55" customFormat="1" ht="18" customHeight="1" thickBot="1">
      <c r="A264" s="91" t="s">
        <v>42</v>
      </c>
      <c r="B264" s="91" t="s">
        <v>37</v>
      </c>
      <c r="C264" s="114">
        <v>1</v>
      </c>
      <c r="D264" s="20">
        <v>140</v>
      </c>
      <c r="E264" s="80">
        <f t="shared" si="16"/>
        <v>140</v>
      </c>
      <c r="F264" s="115">
        <f t="shared" si="17"/>
        <v>155.4</v>
      </c>
      <c r="G264" s="85"/>
      <c r="I264" s="66"/>
      <c r="J264" s="55" t="s">
        <v>146</v>
      </c>
      <c r="K264" s="40" t="s">
        <v>142</v>
      </c>
      <c r="L264" s="28" t="s">
        <v>150</v>
      </c>
      <c r="M264" s="94"/>
    </row>
    <row r="265" spans="1:13" s="55" customFormat="1" ht="18" customHeight="1" thickBot="1">
      <c r="A265" s="120" t="s">
        <v>60</v>
      </c>
      <c r="B265" s="91" t="s">
        <v>143</v>
      </c>
      <c r="C265" s="114">
        <v>1</v>
      </c>
      <c r="D265" s="20">
        <v>100</v>
      </c>
      <c r="E265" s="80">
        <f t="shared" si="16"/>
        <v>100</v>
      </c>
      <c r="F265" s="115">
        <f t="shared" si="17"/>
        <v>111.00000000000001</v>
      </c>
      <c r="G265" s="85"/>
      <c r="I265" s="66"/>
      <c r="J265" s="55" t="s">
        <v>146</v>
      </c>
      <c r="K265" s="40" t="s">
        <v>130</v>
      </c>
      <c r="L265" s="28" t="s">
        <v>150</v>
      </c>
      <c r="M265" s="94"/>
    </row>
    <row r="266" spans="1:13" s="55" customFormat="1" ht="18" customHeight="1" thickBot="1">
      <c r="A266" s="120" t="s">
        <v>95</v>
      </c>
      <c r="B266" s="91" t="s">
        <v>143</v>
      </c>
      <c r="C266" s="114">
        <v>1</v>
      </c>
      <c r="D266" s="20">
        <v>100</v>
      </c>
      <c r="E266" s="80">
        <f t="shared" si="16"/>
        <v>100</v>
      </c>
      <c r="F266" s="115">
        <f t="shared" si="17"/>
        <v>111.00000000000001</v>
      </c>
      <c r="G266" s="85"/>
      <c r="I266" s="66"/>
      <c r="J266" s="40" t="s">
        <v>146</v>
      </c>
      <c r="K266" s="40" t="s">
        <v>130</v>
      </c>
      <c r="L266" s="28" t="s">
        <v>150</v>
      </c>
      <c r="M266" s="94"/>
    </row>
    <row r="267" spans="1:13" s="55" customFormat="1" ht="18" customHeight="1" thickBot="1">
      <c r="A267" s="120" t="s">
        <v>95</v>
      </c>
      <c r="B267" s="91" t="s">
        <v>143</v>
      </c>
      <c r="C267" s="114">
        <v>1</v>
      </c>
      <c r="D267" s="20">
        <v>140</v>
      </c>
      <c r="E267" s="80">
        <f t="shared" si="16"/>
        <v>140</v>
      </c>
      <c r="F267" s="115">
        <f t="shared" si="17"/>
        <v>155.4</v>
      </c>
      <c r="G267" s="85"/>
      <c r="I267" s="66"/>
      <c r="J267" s="40" t="s">
        <v>146</v>
      </c>
      <c r="K267" s="40" t="s">
        <v>142</v>
      </c>
      <c r="L267" s="28" t="s">
        <v>150</v>
      </c>
      <c r="M267" s="94"/>
    </row>
    <row r="268" spans="1:13" s="55" customFormat="1" ht="18" customHeight="1" thickBot="1">
      <c r="A268" s="120" t="s">
        <v>93</v>
      </c>
      <c r="B268" s="91" t="s">
        <v>143</v>
      </c>
      <c r="C268" s="114">
        <v>2</v>
      </c>
      <c r="D268" s="20">
        <v>100</v>
      </c>
      <c r="E268" s="80">
        <f t="shared" si="16"/>
        <v>200</v>
      </c>
      <c r="F268" s="115">
        <f t="shared" si="17"/>
        <v>222.00000000000003</v>
      </c>
      <c r="G268" s="85"/>
      <c r="I268" s="66"/>
      <c r="J268" s="40" t="s">
        <v>146</v>
      </c>
      <c r="K268" s="40" t="s">
        <v>130</v>
      </c>
      <c r="L268" s="28" t="s">
        <v>150</v>
      </c>
      <c r="M268" s="94"/>
    </row>
    <row r="269" spans="1:13" s="55" customFormat="1" ht="18" customHeight="1" thickBot="1">
      <c r="A269" s="120" t="s">
        <v>64</v>
      </c>
      <c r="B269" s="91" t="s">
        <v>144</v>
      </c>
      <c r="C269" s="114">
        <v>2</v>
      </c>
      <c r="D269" s="20">
        <v>100</v>
      </c>
      <c r="E269" s="80">
        <f t="shared" si="16"/>
        <v>200</v>
      </c>
      <c r="F269" s="115">
        <f t="shared" si="17"/>
        <v>222.00000000000003</v>
      </c>
      <c r="G269" s="85" t="e">
        <f>H269+L269</f>
        <v>#VALUE!</v>
      </c>
      <c r="H269" s="69"/>
      <c r="J269" s="55" t="s">
        <v>146</v>
      </c>
      <c r="K269" s="40" t="s">
        <v>130</v>
      </c>
      <c r="L269" s="28" t="s">
        <v>150</v>
      </c>
      <c r="M269" s="94"/>
    </row>
    <row r="270" spans="1:13" s="40" customFormat="1" ht="18" customHeight="1" thickBot="1">
      <c r="A270" s="91"/>
      <c r="B270" s="91"/>
      <c r="C270" s="114"/>
      <c r="D270" s="20"/>
      <c r="E270" s="80"/>
      <c r="F270" s="115"/>
      <c r="G270" s="85"/>
      <c r="H270" s="33"/>
      <c r="I270" s="118"/>
      <c r="J270" s="55"/>
      <c r="L270" s="28"/>
      <c r="M270" s="53"/>
    </row>
    <row r="271" spans="1:13" s="40" customFormat="1" ht="18" customHeight="1" thickBot="1">
      <c r="A271" s="91"/>
      <c r="B271" s="120"/>
      <c r="C271" s="114"/>
      <c r="D271" s="20"/>
      <c r="E271" s="80"/>
      <c r="F271" s="115"/>
      <c r="G271" s="85"/>
      <c r="H271" s="33"/>
      <c r="I271" s="118"/>
      <c r="J271" s="55"/>
      <c r="L271" s="28"/>
      <c r="M271" s="67"/>
    </row>
    <row r="272" spans="1:13" s="88" customFormat="1" ht="18" customHeight="1" thickBot="1">
      <c r="A272" s="91"/>
      <c r="B272" s="120"/>
      <c r="C272" s="26"/>
      <c r="D272" s="71"/>
      <c r="E272" s="80"/>
      <c r="F272" s="115"/>
      <c r="G272" s="85"/>
      <c r="H272" s="38"/>
      <c r="I272" s="118"/>
      <c r="J272" s="55"/>
      <c r="K272" s="67"/>
      <c r="L272" s="28"/>
      <c r="M272" s="67"/>
    </row>
    <row r="273" spans="2:11" ht="21" customHeight="1" thickBot="1">
      <c r="B273" s="21"/>
      <c r="E273" s="6"/>
      <c r="F273" s="8"/>
      <c r="G273" s="137"/>
      <c r="H273" s="17"/>
      <c r="J273" s="55"/>
      <c r="K273" s="40"/>
    </row>
    <row r="274" spans="2:10" ht="41.25" customHeight="1" thickBot="1">
      <c r="B274" s="21"/>
      <c r="E274" s="6"/>
      <c r="F274" s="54"/>
      <c r="G274" s="138"/>
      <c r="H274" s="19"/>
      <c r="I274" s="16"/>
      <c r="J274" s="40"/>
    </row>
    <row r="275" spans="2:13" ht="15" customHeight="1" thickBot="1">
      <c r="B275" s="41"/>
      <c r="E275" s="6"/>
      <c r="F275" s="8"/>
      <c r="G275" s="137"/>
      <c r="H275" s="18"/>
      <c r="J275" s="55"/>
      <c r="M275" s="40"/>
    </row>
    <row r="276" spans="2:7" ht="15.75" customHeight="1">
      <c r="B276" s="13"/>
      <c r="C276" s="76"/>
      <c r="D276" s="77"/>
      <c r="E276" s="78"/>
      <c r="F276" s="79"/>
      <c r="G276" s="137"/>
    </row>
    <row r="277" spans="2:6" ht="20.25">
      <c r="B277" s="105" t="s">
        <v>18</v>
      </c>
      <c r="E277" s="6"/>
      <c r="F277" s="8"/>
    </row>
    <row r="278" spans="2:12" ht="36.75" customHeight="1">
      <c r="B278" s="106" t="s">
        <v>19</v>
      </c>
      <c r="F278" s="104">
        <f>SUBTOTAL(9,F2:F277)</f>
        <v>36207.08999999994</v>
      </c>
      <c r="G278" s="127" t="e">
        <f>SUBTOTAL(9,G2:G277)</f>
        <v>#VALUE!</v>
      </c>
      <c r="H278" s="107">
        <f>SUBTOTAL(9,H2:H277)</f>
        <v>712</v>
      </c>
      <c r="I278" s="117">
        <f>SUBTOTAL(9,I2:I277)</f>
        <v>0</v>
      </c>
      <c r="L278" s="1">
        <f>SUBTOTAL(9,L2:L277)</f>
        <v>0</v>
      </c>
    </row>
    <row r="279" spans="2:6" ht="15">
      <c r="B279" s="13"/>
      <c r="F279" s="8"/>
    </row>
    <row r="280" spans="2:6" ht="15" customHeight="1">
      <c r="B280" s="13"/>
      <c r="E280" s="7"/>
      <c r="F280" s="8"/>
    </row>
    <row r="281" spans="2:6" ht="15">
      <c r="B281" s="13"/>
      <c r="E281" s="7"/>
      <c r="F281" s="8"/>
    </row>
    <row r="282" spans="2:6" ht="15">
      <c r="B282" s="13"/>
      <c r="E282" s="7"/>
      <c r="F282" s="8"/>
    </row>
    <row r="283" spans="2:6" ht="15">
      <c r="B283" s="13"/>
      <c r="E283" s="7"/>
      <c r="F283" s="8"/>
    </row>
    <row r="284" spans="2:6" ht="15">
      <c r="B284" s="13"/>
      <c r="E284" s="7"/>
      <c r="F284" s="8"/>
    </row>
    <row r="285" spans="2:6" ht="15">
      <c r="B285" s="13"/>
      <c r="E285" s="7"/>
      <c r="F285" s="8"/>
    </row>
    <row r="286" spans="2:6" ht="15">
      <c r="B286" s="13"/>
      <c r="F286" s="8"/>
    </row>
    <row r="287" spans="2:6" ht="15">
      <c r="B287" s="13"/>
      <c r="F287" s="8"/>
    </row>
    <row r="288" spans="2:6" ht="15">
      <c r="B288" s="13"/>
      <c r="F288" s="8"/>
    </row>
    <row r="289" spans="2:6" ht="15">
      <c r="B289" s="13"/>
      <c r="F289" s="8"/>
    </row>
    <row r="290" spans="2:6" ht="15">
      <c r="B290" s="13"/>
      <c r="F290" s="8"/>
    </row>
    <row r="291" spans="2:6" ht="15">
      <c r="B291" s="13"/>
      <c r="F291" s="8"/>
    </row>
    <row r="292" spans="2:6" ht="15">
      <c r="B292" s="13"/>
      <c r="F292" s="8"/>
    </row>
    <row r="293" spans="2:6" ht="15">
      <c r="B293" s="13"/>
      <c r="F293" s="8"/>
    </row>
    <row r="294" spans="2:6" ht="15">
      <c r="B294" s="13"/>
      <c r="F294" s="8"/>
    </row>
    <row r="295" spans="2:6" ht="15">
      <c r="B295" s="13"/>
      <c r="F295" s="8"/>
    </row>
    <row r="296" spans="2:6" ht="15">
      <c r="B296" s="13"/>
      <c r="F296" s="8"/>
    </row>
    <row r="297" spans="2:6" ht="15">
      <c r="B297" s="13"/>
      <c r="F297" s="8"/>
    </row>
    <row r="298" spans="2:6" ht="15">
      <c r="B298" s="13"/>
      <c r="F298" s="8"/>
    </row>
    <row r="299" spans="2:6" ht="15">
      <c r="B299" s="13"/>
      <c r="F299" s="8"/>
    </row>
    <row r="300" ht="15">
      <c r="B300" s="13"/>
    </row>
    <row r="301" ht="15">
      <c r="B301" s="13"/>
    </row>
    <row r="302" ht="15">
      <c r="B302" s="13"/>
    </row>
    <row r="303" ht="15">
      <c r="B303" s="13"/>
    </row>
    <row r="304" ht="15">
      <c r="B304" s="13"/>
    </row>
    <row r="305" ht="15">
      <c r="B305" s="11"/>
    </row>
    <row r="306" ht="15">
      <c r="B306" s="11"/>
    </row>
    <row r="307" ht="15">
      <c r="B307" s="11"/>
    </row>
    <row r="308" ht="15">
      <c r="B308" s="11"/>
    </row>
    <row r="309" ht="15">
      <c r="B309" s="11"/>
    </row>
    <row r="310" ht="15">
      <c r="B310" s="11"/>
    </row>
    <row r="311" ht="15">
      <c r="B311" s="10"/>
    </row>
    <row r="312" ht="15">
      <c r="B312" s="10"/>
    </row>
    <row r="313" ht="15">
      <c r="B313" s="10"/>
    </row>
    <row r="314" ht="15">
      <c r="B314" s="10"/>
    </row>
    <row r="315" ht="12.75">
      <c r="B315" s="4"/>
    </row>
    <row r="316" ht="12.75">
      <c r="B316" s="4"/>
    </row>
    <row r="317" ht="12.75">
      <c r="B317" s="4"/>
    </row>
    <row r="318" ht="12.75">
      <c r="B318" s="4"/>
    </row>
    <row r="319" ht="12.75">
      <c r="B319" s="4"/>
    </row>
    <row r="320" ht="12.75">
      <c r="B320" s="4"/>
    </row>
    <row r="321" ht="12.75">
      <c r="B321" s="4"/>
    </row>
    <row r="322" ht="12.75">
      <c r="B322" s="4"/>
    </row>
    <row r="323" ht="12.75">
      <c r="B323" s="12"/>
    </row>
    <row r="324" ht="12.75">
      <c r="B324" s="4"/>
    </row>
    <row r="325" ht="12.75">
      <c r="B325" s="4"/>
    </row>
    <row r="326" ht="12.75">
      <c r="B326" s="4"/>
    </row>
    <row r="327" ht="12.75">
      <c r="B327" s="12"/>
    </row>
    <row r="328" ht="12.75">
      <c r="B328" s="4"/>
    </row>
    <row r="329" ht="12.75">
      <c r="B329" s="4"/>
    </row>
    <row r="330" ht="12.75">
      <c r="B330" s="4"/>
    </row>
    <row r="331" ht="12.75">
      <c r="B331" s="4"/>
    </row>
    <row r="332" ht="15">
      <c r="B332" s="14"/>
    </row>
    <row r="333" ht="12.75">
      <c r="B333" s="15"/>
    </row>
    <row r="334" ht="12.75">
      <c r="B334" s="139"/>
    </row>
    <row r="335" ht="12.75">
      <c r="B335" s="139"/>
    </row>
    <row r="336" ht="12.75">
      <c r="B336" s="139"/>
    </row>
    <row r="337" ht="12.75">
      <c r="B337" s="139"/>
    </row>
  </sheetData>
  <sheetProtection/>
  <autoFilter ref="A1:H274"/>
  <mergeCells count="2">
    <mergeCell ref="G273:G276"/>
    <mergeCell ref="B334:B337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E9"/>
  <sheetViews>
    <sheetView showGridLines="0" zoomScalePageLayoutView="0" workbookViewId="0" topLeftCell="A1">
      <selection activeCell="B28" sqref="B28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2" t="s">
        <v>7</v>
      </c>
      <c r="C1" s="43"/>
      <c r="D1" s="48"/>
      <c r="E1" s="48"/>
    </row>
    <row r="2" spans="2:5" ht="15">
      <c r="B2" s="42" t="s">
        <v>8</v>
      </c>
      <c r="C2" s="43"/>
      <c r="D2" s="48"/>
      <c r="E2" s="48"/>
    </row>
    <row r="3" spans="2:5" ht="15">
      <c r="B3" s="44"/>
      <c r="C3" s="44"/>
      <c r="D3" s="49"/>
      <c r="E3" s="49"/>
    </row>
    <row r="4" spans="2:5" ht="60">
      <c r="B4" s="45" t="s">
        <v>9</v>
      </c>
      <c r="C4" s="44"/>
      <c r="D4" s="49"/>
      <c r="E4" s="49"/>
    </row>
    <row r="5" spans="2:5" ht="15">
      <c r="B5" s="44"/>
      <c r="C5" s="44"/>
      <c r="D5" s="49"/>
      <c r="E5" s="49"/>
    </row>
    <row r="6" spans="2:5" ht="30">
      <c r="B6" s="42" t="s">
        <v>10</v>
      </c>
      <c r="C6" s="43"/>
      <c r="D6" s="48"/>
      <c r="E6" s="50" t="s">
        <v>11</v>
      </c>
    </row>
    <row r="7" spans="2:5" ht="15.75" thickBot="1">
      <c r="B7" s="44"/>
      <c r="C7" s="44"/>
      <c r="D7" s="49"/>
      <c r="E7" s="49"/>
    </row>
    <row r="8" spans="2:5" ht="60.75" thickBot="1">
      <c r="B8" s="46" t="s">
        <v>12</v>
      </c>
      <c r="C8" s="47"/>
      <c r="D8" s="51"/>
      <c r="E8" s="52">
        <v>500</v>
      </c>
    </row>
    <row r="9" spans="2:5" ht="15">
      <c r="B9" s="44"/>
      <c r="C9" s="44"/>
      <c r="D9" s="49"/>
      <c r="E9" s="4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Alex</cp:lastModifiedBy>
  <dcterms:created xsi:type="dcterms:W3CDTF">2011-01-25T04:40:51Z</dcterms:created>
  <dcterms:modified xsi:type="dcterms:W3CDTF">2018-03-25T08:44:06Z</dcterms:modified>
  <cp:category/>
  <cp:version/>
  <cp:contentType/>
  <cp:contentStatus/>
</cp:coreProperties>
</file>