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35" activeTab="0"/>
  </bookViews>
  <sheets>
    <sheet name="Лист1" sheetId="1" r:id="rId1"/>
  </sheets>
  <definedNames>
    <definedName name="_xlnm._FilterDatabase" localSheetId="0" hidden="1">'Лист1'!$A$1:$K$1</definedName>
  </definedNames>
  <calcPr fullCalcOnLoad="1"/>
</workbook>
</file>

<file path=xl/sharedStrings.xml><?xml version="1.0" encoding="utf-8"?>
<sst xmlns="http://schemas.openxmlformats.org/spreadsheetml/2006/main" count="118" uniqueCount="92">
  <si>
    <t>Ник</t>
  </si>
  <si>
    <t>Сообщение</t>
  </si>
  <si>
    <t>Ira Kozlova</t>
  </si>
  <si>
    <t>marina.m</t>
  </si>
  <si>
    <t>1 расцветка для мальчика</t>
  </si>
  <si>
    <t>BAMBOLA Коляска трость LINO Серый/Голубой (съемный бампер, чехол на ножки) (2 шт. в кор.) Код: УТ000050627 Артикул: НР-310 Вес, кг 6,35 Объем, м3 0,09025 2 671 руб.</t>
  </si>
  <si>
    <t>Еленочк@</t>
  </si>
  <si>
    <t>ГЛОБЭКС Стул-стол для кормления КОСМИК регулируемый Бежевый Код: УТ000047443 Артикул: 1407 Вес, кг 9 Объем, м3 0,24 3 660 руб.</t>
  </si>
  <si>
    <t>ИраВикторовна</t>
  </si>
  <si>
    <t>PITUSO Стул для кормления ELCANTO ECO кожа Light Grey/Светло-серый Код: УТ000039671 Артикул: LHB-023 Вес, кг 9,5 Объем, м3 0,108 5 925 руб.</t>
  </si>
  <si>
    <t>ПОЛИМЕРБЫТ Ящик для игрушек 15л POLLY уп 8 шт  Код: УТ000038849 Артикул: 81120 Вес, кг 0,2 Объем, м3 0,00879 270 руб.</t>
  </si>
  <si>
    <t>Ulik.com</t>
  </si>
  <si>
    <t>landora</t>
  </si>
  <si>
    <t>БАЮШКА Матрас 120*60*6 холкон Код: УТ000043639 Артикул: Х6 Вес, кг 1 Объем, м3 0,0428 400 руб.</t>
  </si>
  <si>
    <t>LOVEIS777</t>
  </si>
  <si>
    <t>1шт.</t>
  </si>
  <si>
    <t>БАЮШКА Матрас 120*60*10 холкон/кокос Код: УТ000043640 Артикул: ХК10 Вес, кг 1,3 Объем, м3 0,0714 870 руб.</t>
  </si>
  <si>
    <t>VLjubov</t>
  </si>
  <si>
    <t>ФАБРИКА ОБЛАКОВ Матрас (кокон) ЗЕВУШКА 43/70/20 Код: УТ000035685 Артикул: 1 Вес, кг 2 Объем, м3 0,043 3 250 руб.</t>
  </si>
  <si>
    <t>Машупс</t>
  </si>
  <si>
    <t>BAMBOLA Наматрасник ПВХ покрытие Резинки Белый Код: УТ000039760 Артикул: 190 Вес, кг 0,2 Объем, м3 0,007 150 руб.</t>
  </si>
  <si>
    <t>@Svetik</t>
  </si>
  <si>
    <t>ПОЛИМЕРБЫТ Горшок детский POLLY уп 15 шт Код: УТ000039706 Артикул: 16520 Вес, кг 0,2 Объем, м3 0,002 95 руб.</t>
  </si>
  <si>
    <t>Princesca</t>
  </si>
  <si>
    <t>ТЕГА Детский горшок BALBINKA (УТЕНОК) цвета в ассортименте Код: 00000102318 Артикул: TG-008 Вес, кг 0,2 Объем, м3 0,003 103 руб.</t>
  </si>
  <si>
    <t>НатаМакс</t>
  </si>
  <si>
    <t>1шт</t>
  </si>
  <si>
    <t>DUNYA Детский горшок КОМФОРТ Синий в ассортименте Код: 00000112585 Артикул: 11111 Вес, кг 0,51 Объем, м3 0,004 220 руб.</t>
  </si>
  <si>
    <t>DUNYA Детский горшок КОМФОРТ Желтый/Оранжевый в ассортименте Код: 00000112587 Артикул: 11111 Вес, кг 0,51 Объем, м3 0,004 220 руб.</t>
  </si>
  <si>
    <t>FROEBEL Детский горшок на ножках, зеленый, 30*27*28,5 см, 6 шт/кор Код: УТ000043540 Артикул: 8105 Вес, кг 1,6 Объем, м3 0,02309 607 руб.</t>
  </si>
  <si>
    <t>FROEBEL Детский горшок Мини Унитаз, молочный/синий, 31,5*18,5*37,5 см, 9 шт/кор Код: УТ000017464 Артикул: 8878 Вес, кг 1,66 Объем, м3 0,02185 780 руб.</t>
  </si>
  <si>
    <t>Joma</t>
  </si>
  <si>
    <t>1 (на замену синий)</t>
  </si>
  <si>
    <t>BABY-KRUG Горшки надувные Зеленый Код: 00000133906 Артикул: Вес, кг 0,15 Объем, м3 0,003 360 руб.</t>
  </si>
  <si>
    <t>tan-capins</t>
  </si>
  <si>
    <t>1шт. Цвет голубой, для мальчика</t>
  </si>
  <si>
    <t>КАССОН Комплект МИНИ совочек и 2 формочки, 9*9*25 см Код: УТ000027435 Артикул: 2-540 Вес, кг 0,35 Объем, м3 0,006 37 руб.</t>
  </si>
  <si>
    <t>ПОЛИМЕРБЫТ Ведро детское 2 л уп 20 шт Код: УТ000045060 Артикул: 11000 Вес, кг 0,087 Объем, м3 0,002 55 руб.</t>
  </si>
  <si>
    <t>Xomchysha</t>
  </si>
  <si>
    <t>1 (на замену цвет белый из серии бегемотик)</t>
  </si>
  <si>
    <t>1 шт</t>
  </si>
  <si>
    <t>ТЕГА Подставка под ноги антискользящий TEDDY (МИШКИ) цвета в ассортименте Код: УТ000028077 Артикул: MS-017 Вес, кг 0,48 Объем, м3 0,003 295 руб.</t>
  </si>
  <si>
    <t>OlgaO.S</t>
  </si>
  <si>
    <t>ТЕГА Поролоновый матрас для ванны MINI, маленький, разноцветный Код: УТ000028994 Артикул: BA-007 Вес, кг 0,1 Объем, м3 0,001 194 руб.</t>
  </si>
  <si>
    <t>СВЕТ МАРИЯ Валик МАТРАСИК для купания Код: УТ000033556 Артикул: 2194-02 Вес, кг 0,115 Объем, м3 0,0231 380 руб.</t>
  </si>
  <si>
    <t>ROXY KIDS Круг на шею для купания малышей OWL Код: УТ000045069 Артикул: RN-002 Вес, кг 0,2 Объем, м3 0,007 175 руб.</t>
  </si>
  <si>
    <t>Света1803</t>
  </si>
  <si>
    <t>желтый 1</t>
  </si>
  <si>
    <t>BAMBOLA КПБ ГАМАЧКИ Бязь Персиковый Код: УТ000039739 Артикул: 120 Вес, кг 0,4 Объем, м3 0,004 500 руб.</t>
  </si>
  <si>
    <t>nesti-87@bk.ru</t>
  </si>
  <si>
    <t>PERINA КПБ 4 предмета ШАНТЕЛЬ Код: УТ000033557 Артикул: Ш4-01.3</t>
  </si>
  <si>
    <t>PERINA КПБ 4 предмета ШАНТЕЛЬ Код: УТ000033557 Артикул: Ш4-01.3 Вес, кг 1,8 Объем, м3 0,058 5 240 руб.</t>
  </si>
  <si>
    <t>ruskina.olga</t>
  </si>
  <si>
    <t>АРГО Комплект на выписку СОВУШКИ Голубой 8 пр. р. 56-62 90х90 ЛЕТО Код: УТ000036744 Артикул: 0132/Г Вес, кг 0,4 Объем, м3 0,0157 2 280 руб.</t>
  </si>
  <si>
    <t>GulSara Одеяло-плед МИШКА ТЕДДИ Молочный Код: УТ000043763 Артикул: М22.160 Вес, кг 1 Объем, м3 0,0026 1 100 руб.</t>
  </si>
  <si>
    <t>Tesoro mio</t>
  </si>
  <si>
    <t>ДЖЕНИФФЕР</t>
  </si>
  <si>
    <t>1 розовый (для девочки)</t>
  </si>
  <si>
    <t>LA-DI-DA Развивающий коврик СОЛНЕЧНАЯ ПОЛЯНА (св,муз и муз.моб),85х85х52см,3 шт.в кор. Код: УТ000020355 Артикул: PM-S-20108 Вес, кг 1,63 Объем, м3 0,029 1 783 руб.</t>
  </si>
  <si>
    <t>marina4587</t>
  </si>
  <si>
    <t>1 шт, на замену Подводный мир за 1841 руб,</t>
  </si>
  <si>
    <t>Цена</t>
  </si>
  <si>
    <t>Сумма</t>
  </si>
  <si>
    <t>ТР</t>
  </si>
  <si>
    <t>KEEEPER (OKT) Код: 00000124978 Накладка на унитаз антискользящая HIPPO БЕГЕМОТИК лиловый KEEEPER (OKT) Накладка на унитаз антискользящая HIPPO БЕГЕМОТИК лиловый KEEEPER (OKT) Накладка на унитаз антискользящая HIPPO БЕГЕМОТИК лиловый Код: 00000124978 Артикул: 8650/509 Вес,</t>
  </si>
  <si>
    <t>BAMBOLA Автокресло 0-13 кг NAUTILUS Серый/Голубой 1450 руб Код: УТ000029022</t>
  </si>
  <si>
    <t>M@rin@Valerevna</t>
  </si>
  <si>
    <t>ТЕГА Детский горшок антискользящий муз.МАШИНКИ цвета в ассортименте Код: УТ000028983 Артикул: PO-048 Вес, кг 0,2 Объем, м3 0,003 353 руб.</t>
  </si>
  <si>
    <t>ТЕГА Поролоновый матрас для ванны UNI, универсальный Код: УТ000028989 Артикул: BA-008 Вес, кг 0,1 Объем, м3 0,001 207 руб.</t>
  </si>
  <si>
    <t>ТЕГА Ванна овальная 102см LITTLE BUNNIES (КРОЛИКИ) со сливом цвета в ассортименте Код: УТ000034333 Артикул: KR-005 Вес, кг 0,3 Объем, м3 0,022 543 руб.</t>
  </si>
  <si>
    <t>ТЕГА Ванна овальная 86cм LITTLE BUNNIES (КРОЛИКИ) цвета в ассортименте Код: УТ000034372 Артикул: KR-004 Вес, кг 0,3 Объем, м3 0,022 475 руб.</t>
  </si>
  <si>
    <t>DUNYA Детская ванночка ФАВОРИТ 100 см Салатовый Код: 00000102097 Артикул: 12001 Вес, кг 0,8 Объем, м3 0,016 350 руб</t>
  </si>
  <si>
    <t>CALIDA Развивающий коврик МИШКА В ЛЕСУ (22 шт. в кор.) 93*93*45см Код: 00000117770 Артикул: CD-PM0059 Вес, кг 1,9 Объем, м3 0,024 1 432 руб</t>
  </si>
  <si>
    <t xml:space="preserve">Лена528 </t>
  </si>
  <si>
    <t xml:space="preserve">BIBA TOYS Музыкальный мобиль СОВУШКИ 63.5*35*28 см (в кор.6 шт.) Код: УТ000033997 Артикул: GD145 Вес, кг 0,88 Объем, м3 0,01 1 104 руб. </t>
  </si>
  <si>
    <t>ТЕГА Мягкая накладка на унитаз TEDDY (МИШКИ) цвета в ассортименте</t>
  </si>
  <si>
    <t>Юя</t>
  </si>
  <si>
    <t xml:space="preserve"> BAMBOLA Наматрасник АКВА-СТОП Махра 375 руб</t>
  </si>
  <si>
    <t>BAMBOLA Матрас в кроватку MOLLE BLOCO PREMIUM 12 Трикотаж 119*59*12</t>
  </si>
  <si>
    <t>KEEEPER (OKT) Ванна анатомическая DISNEY ВИННИ-ПУХ Белый</t>
  </si>
  <si>
    <t>BAMBOLA Наматрасник ПВХ покрытие Резинки Белый Код: УТ000039760 Артикул: 190
Вес, кг 0,2 Объем, м3 0,007 150 руб.</t>
  </si>
  <si>
    <t>**ТЕГА Ванна овальная 86см МАЛЕНЬКАЯ ПРИНЦЕССА цвета в ассортименте 475 руб.</t>
  </si>
  <si>
    <t>GulSara Комплект на выписку 6 пр Бязь Молочный ЛЕТО Код: УТ000035671</t>
  </si>
  <si>
    <t xml:space="preserve">**BAMBOLA КПБ ГАМАЧКИ Бязь Персиковый 480 руб Код: УТ000039739 </t>
  </si>
  <si>
    <t>SHINE RING Ходунки (8 колес,игрушки,муз) 6 шт в кор.(67*60*51), GREEN/ Зеленый Код: УТ000032439 Артикул: Q28 Вес, кг 2,6 Объем, м3 0,028 1 286 руб.</t>
  </si>
  <si>
    <t>Дашаа</t>
  </si>
  <si>
    <t>Количество</t>
  </si>
  <si>
    <t>Наименование</t>
  </si>
  <si>
    <t>орг%</t>
  </si>
  <si>
    <t>Сумма с %</t>
  </si>
  <si>
    <t>Оплачено</t>
  </si>
  <si>
    <t>Итого к оплате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</si>
</sst>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24" fillId="33" borderId="10" xfId="42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rin@Valerevna" TargetMode="External" /><Relationship Id="rId2" Type="http://schemas.openxmlformats.org/officeDocument/2006/relationships/hyperlink" Target="mailto:M@rin@Valerevn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9.8515625" style="0" customWidth="1"/>
    <col min="4" max="4" width="69.421875" style="0" customWidth="1"/>
    <col min="9" max="9" width="9.140625" style="10" customWidth="1"/>
  </cols>
  <sheetData>
    <row r="1" spans="1:11" s="11" customFormat="1" ht="15">
      <c r="A1" s="12" t="s">
        <v>0</v>
      </c>
      <c r="B1" s="12" t="s">
        <v>86</v>
      </c>
      <c r="C1" s="12" t="s">
        <v>1</v>
      </c>
      <c r="D1" s="12" t="s">
        <v>87</v>
      </c>
      <c r="E1" s="12" t="s">
        <v>61</v>
      </c>
      <c r="F1" s="12" t="s">
        <v>62</v>
      </c>
      <c r="G1" s="12" t="s">
        <v>88</v>
      </c>
      <c r="H1" s="12" t="s">
        <v>89</v>
      </c>
      <c r="I1" s="13" t="s">
        <v>63</v>
      </c>
      <c r="J1" s="12" t="s">
        <v>90</v>
      </c>
      <c r="K1" s="12" t="s">
        <v>91</v>
      </c>
    </row>
    <row r="2" spans="1:11" ht="15">
      <c r="A2" s="1" t="s">
        <v>21</v>
      </c>
      <c r="B2" s="2">
        <v>1</v>
      </c>
      <c r="C2" s="3">
        <v>1</v>
      </c>
      <c r="D2" s="1" t="s">
        <v>77</v>
      </c>
      <c r="E2" s="2">
        <v>375</v>
      </c>
      <c r="F2" s="2">
        <f>E2*B2</f>
        <v>375</v>
      </c>
      <c r="G2" s="2">
        <v>1.13</v>
      </c>
      <c r="H2" s="2">
        <f>F2*G2</f>
        <v>423.74999999999994</v>
      </c>
      <c r="I2" s="9">
        <f>H2/H$49*I$49</f>
        <v>36.45159956015573</v>
      </c>
      <c r="J2" s="2">
        <f>H2</f>
        <v>423.74999999999994</v>
      </c>
      <c r="K2" s="1">
        <v>36.45159956015573</v>
      </c>
    </row>
    <row r="3" spans="1:11" ht="15">
      <c r="A3" s="1" t="s">
        <v>21</v>
      </c>
      <c r="B3" s="2">
        <v>1</v>
      </c>
      <c r="C3" s="3">
        <v>1</v>
      </c>
      <c r="D3" s="1" t="s">
        <v>71</v>
      </c>
      <c r="E3" s="2">
        <v>350</v>
      </c>
      <c r="F3" s="2">
        <f>E3*B3</f>
        <v>350</v>
      </c>
      <c r="G3" s="2">
        <v>1.13</v>
      </c>
      <c r="H3" s="2">
        <f>F3*G3</f>
        <v>395.49999999999994</v>
      </c>
      <c r="I3" s="9">
        <f>H3/H$49*I$49</f>
        <v>34.021492922812016</v>
      </c>
      <c r="J3" s="2">
        <f>H3</f>
        <v>395.49999999999994</v>
      </c>
      <c r="K3" s="1">
        <v>34.021492922812016</v>
      </c>
    </row>
    <row r="4" spans="1:11" ht="15">
      <c r="A4" s="1" t="s">
        <v>21</v>
      </c>
      <c r="B4" s="2">
        <v>1</v>
      </c>
      <c r="C4" s="3" t="s">
        <v>40</v>
      </c>
      <c r="D4" s="1" t="s">
        <v>44</v>
      </c>
      <c r="E4" s="2">
        <v>380</v>
      </c>
      <c r="F4" s="2">
        <f>E4*B4</f>
        <v>380</v>
      </c>
      <c r="G4" s="2">
        <v>1.13</v>
      </c>
      <c r="H4" s="2">
        <f>F4*G4</f>
        <v>429.4</v>
      </c>
      <c r="I4" s="9">
        <f>H4/H$49*I$49</f>
        <v>36.937620887624476</v>
      </c>
      <c r="J4" s="2">
        <f>H4</f>
        <v>429.4</v>
      </c>
      <c r="K4" s="1">
        <v>36.937620887624476</v>
      </c>
    </row>
    <row r="5" spans="1:11" ht="15">
      <c r="A5" s="1" t="s">
        <v>21</v>
      </c>
      <c r="B5" s="2">
        <v>1</v>
      </c>
      <c r="C5" s="3" t="s">
        <v>40</v>
      </c>
      <c r="D5" s="1" t="s">
        <v>45</v>
      </c>
      <c r="E5" s="2">
        <v>175</v>
      </c>
      <c r="F5" s="2">
        <f>E5*B5</f>
        <v>175</v>
      </c>
      <c r="G5" s="2">
        <v>1.13</v>
      </c>
      <c r="H5" s="2">
        <f>F5*G5</f>
        <v>197.74999999999997</v>
      </c>
      <c r="I5" s="9">
        <f>H5/H$49*I$49</f>
        <v>17.010746461406008</v>
      </c>
      <c r="J5" s="2">
        <f>H5</f>
        <v>197.74999999999997</v>
      </c>
      <c r="K5" s="1">
        <v>17.010746461406008</v>
      </c>
    </row>
    <row r="6" spans="1:11" ht="15">
      <c r="A6" s="1" t="s">
        <v>2</v>
      </c>
      <c r="B6" s="2">
        <v>1</v>
      </c>
      <c r="C6" s="3">
        <v>1</v>
      </c>
      <c r="D6" s="1" t="s">
        <v>65</v>
      </c>
      <c r="E6" s="2">
        <v>1450</v>
      </c>
      <c r="F6" s="2">
        <f>E6*B6</f>
        <v>1450</v>
      </c>
      <c r="G6" s="2">
        <v>1.13</v>
      </c>
      <c r="H6" s="2">
        <f>F6*G6</f>
        <v>1638.4999999999998</v>
      </c>
      <c r="I6" s="9">
        <f>H6/H$49*I$49</f>
        <v>140.9461849659355</v>
      </c>
      <c r="J6" s="2">
        <f>H6</f>
        <v>1638.4999999999998</v>
      </c>
      <c r="K6" s="1">
        <v>140.9461849659355</v>
      </c>
    </row>
    <row r="7" spans="1:11" ht="15">
      <c r="A7" s="1" t="s">
        <v>31</v>
      </c>
      <c r="B7" s="2">
        <v>1</v>
      </c>
      <c r="C7" s="3" t="s">
        <v>32</v>
      </c>
      <c r="D7" s="1" t="s">
        <v>33</v>
      </c>
      <c r="E7" s="2">
        <v>360</v>
      </c>
      <c r="F7" s="2">
        <f>E7*B7</f>
        <v>360</v>
      </c>
      <c r="G7" s="2">
        <v>1.13</v>
      </c>
      <c r="H7" s="2">
        <f>F7*G7</f>
        <v>406.79999999999995</v>
      </c>
      <c r="I7" s="9">
        <f>H7/H$49*I$49</f>
        <v>34.9935355777495</v>
      </c>
      <c r="J7" s="2">
        <f>H7</f>
        <v>406.79999999999995</v>
      </c>
      <c r="K7" s="1">
        <v>34.9935355777495</v>
      </c>
    </row>
    <row r="8" spans="1:11" ht="15">
      <c r="A8" s="1" t="s">
        <v>12</v>
      </c>
      <c r="B8" s="2">
        <v>1</v>
      </c>
      <c r="C8" s="3">
        <v>1</v>
      </c>
      <c r="D8" s="1" t="s">
        <v>70</v>
      </c>
      <c r="E8" s="2">
        <v>475</v>
      </c>
      <c r="F8" s="2">
        <f>E8*B8</f>
        <v>475</v>
      </c>
      <c r="G8" s="2">
        <v>1.13</v>
      </c>
      <c r="H8" s="2">
        <f>F8*G8</f>
        <v>536.75</v>
      </c>
      <c r="I8" s="9">
        <f>H8/H$49*I$49</f>
        <v>46.1720261095306</v>
      </c>
      <c r="J8" s="2">
        <f>H8</f>
        <v>536.75</v>
      </c>
      <c r="K8" s="1">
        <v>46.1720261095306</v>
      </c>
    </row>
    <row r="9" spans="1:11" ht="15">
      <c r="A9" s="1" t="s">
        <v>12</v>
      </c>
      <c r="B9" s="2">
        <v>1</v>
      </c>
      <c r="C9" s="3">
        <v>1</v>
      </c>
      <c r="D9" s="1" t="s">
        <v>13</v>
      </c>
      <c r="E9" s="2">
        <v>400</v>
      </c>
      <c r="F9" s="2">
        <f>E9*B9</f>
        <v>400</v>
      </c>
      <c r="G9" s="2">
        <v>1.13</v>
      </c>
      <c r="H9" s="2">
        <f>F9*G9</f>
        <v>451.99999999999994</v>
      </c>
      <c r="I9" s="9">
        <f>H9/H$49*I$49</f>
        <v>38.88170619749944</v>
      </c>
      <c r="J9" s="2">
        <f>H9</f>
        <v>451.99999999999994</v>
      </c>
      <c r="K9" s="1">
        <v>38.88170619749944</v>
      </c>
    </row>
    <row r="10" spans="1:11" ht="15">
      <c r="A10" s="1" t="s">
        <v>12</v>
      </c>
      <c r="B10" s="2">
        <v>1</v>
      </c>
      <c r="C10" s="3">
        <v>1</v>
      </c>
      <c r="D10" s="1" t="s">
        <v>16</v>
      </c>
      <c r="E10" s="2">
        <v>870</v>
      </c>
      <c r="F10" s="2">
        <f>E10*B10</f>
        <v>870</v>
      </c>
      <c r="G10" s="2">
        <v>1.13</v>
      </c>
      <c r="H10" s="2">
        <f>F10*G10</f>
        <v>983.0999999999999</v>
      </c>
      <c r="I10" s="9">
        <f>H10/H$49*I$49</f>
        <v>84.5677109795613</v>
      </c>
      <c r="J10" s="2">
        <f>H10</f>
        <v>983.0999999999999</v>
      </c>
      <c r="K10" s="1">
        <v>84.5677109795613</v>
      </c>
    </row>
    <row r="11" spans="1:11" ht="15">
      <c r="A11" s="1" t="s">
        <v>14</v>
      </c>
      <c r="B11" s="2">
        <v>1</v>
      </c>
      <c r="C11" s="3" t="s">
        <v>15</v>
      </c>
      <c r="D11" s="1" t="s">
        <v>13</v>
      </c>
      <c r="E11" s="2">
        <v>400</v>
      </c>
      <c r="F11" s="2">
        <f>E11*B11</f>
        <v>400</v>
      </c>
      <c r="G11" s="2">
        <v>1.13</v>
      </c>
      <c r="H11" s="2">
        <f>F11*G11</f>
        <v>451.99999999999994</v>
      </c>
      <c r="I11" s="9">
        <f>H11/H$49*I$49</f>
        <v>38.88170619749944</v>
      </c>
      <c r="J11" s="2">
        <f>H11</f>
        <v>451.99999999999994</v>
      </c>
      <c r="K11" s="1">
        <v>38.88170619749944</v>
      </c>
    </row>
    <row r="12" spans="1:11" ht="15">
      <c r="A12" s="4" t="s">
        <v>66</v>
      </c>
      <c r="B12" s="5">
        <v>1</v>
      </c>
      <c r="C12" s="5"/>
      <c r="D12" s="5" t="s">
        <v>67</v>
      </c>
      <c r="E12" s="2">
        <v>353</v>
      </c>
      <c r="F12" s="2">
        <f>E12*B12</f>
        <v>353</v>
      </c>
      <c r="G12" s="2">
        <v>1.13</v>
      </c>
      <c r="H12" s="2">
        <f>F12*G12</f>
        <v>398.89</v>
      </c>
      <c r="I12" s="9">
        <f>H12/H$49*I$49</f>
        <v>34.31310571929326</v>
      </c>
      <c r="J12" s="2">
        <f>H12</f>
        <v>398.89</v>
      </c>
      <c r="K12" s="1">
        <v>34.31310571929326</v>
      </c>
    </row>
    <row r="13" spans="1:11" ht="15">
      <c r="A13" s="4" t="s">
        <v>66</v>
      </c>
      <c r="B13" s="5">
        <v>1</v>
      </c>
      <c r="C13" s="5"/>
      <c r="D13" s="5" t="s">
        <v>68</v>
      </c>
      <c r="E13" s="2">
        <v>207</v>
      </c>
      <c r="F13" s="2">
        <f>E13*B13</f>
        <v>207</v>
      </c>
      <c r="G13" s="2">
        <v>1.13</v>
      </c>
      <c r="H13" s="2">
        <f>F13*G13</f>
        <v>233.90999999999997</v>
      </c>
      <c r="I13" s="9">
        <f>H13/H$49*I$49</f>
        <v>20.121282957205963</v>
      </c>
      <c r="J13" s="2">
        <f>H13</f>
        <v>233.90999999999997</v>
      </c>
      <c r="K13" s="1">
        <v>20.121282957205963</v>
      </c>
    </row>
    <row r="14" spans="1:11" ht="15">
      <c r="A14" s="1" t="s">
        <v>3</v>
      </c>
      <c r="B14" s="2">
        <v>1</v>
      </c>
      <c r="C14" s="3" t="s">
        <v>4</v>
      </c>
      <c r="D14" s="1" t="s">
        <v>5</v>
      </c>
      <c r="E14" s="2">
        <v>2687</v>
      </c>
      <c r="F14" s="2">
        <f>E14*B14</f>
        <v>2687</v>
      </c>
      <c r="G14" s="2">
        <v>1.13</v>
      </c>
      <c r="H14" s="2">
        <f>F14*G14</f>
        <v>3036.3099999999995</v>
      </c>
      <c r="I14" s="9">
        <f>H14/H$49*I$49</f>
        <v>261.18786138170253</v>
      </c>
      <c r="J14" s="2">
        <f>H14</f>
        <v>3036.3099999999995</v>
      </c>
      <c r="K14" s="1">
        <v>261.18786138170253</v>
      </c>
    </row>
    <row r="15" spans="1:11" ht="15">
      <c r="A15" s="1" t="s">
        <v>59</v>
      </c>
      <c r="B15" s="2">
        <v>1</v>
      </c>
      <c r="C15" s="3" t="s">
        <v>60</v>
      </c>
      <c r="D15" s="1" t="s">
        <v>58</v>
      </c>
      <c r="E15" s="2">
        <v>1783</v>
      </c>
      <c r="F15" s="2">
        <f>E15*B15</f>
        <v>1783</v>
      </c>
      <c r="G15" s="2">
        <v>1.13</v>
      </c>
      <c r="H15" s="2">
        <f>F15*G15</f>
        <v>2014.7899999999997</v>
      </c>
      <c r="I15" s="9">
        <f>H15/H$49*I$49</f>
        <v>173.31520537535377</v>
      </c>
      <c r="J15" s="2">
        <f>H15</f>
        <v>2014.7899999999997</v>
      </c>
      <c r="K15" s="1">
        <v>173.31520537535377</v>
      </c>
    </row>
    <row r="16" spans="1:11" ht="15">
      <c r="A16" s="1" t="s">
        <v>49</v>
      </c>
      <c r="B16" s="2">
        <v>1</v>
      </c>
      <c r="C16" s="3" t="s">
        <v>50</v>
      </c>
      <c r="D16" s="1" t="s">
        <v>51</v>
      </c>
      <c r="E16" s="2">
        <v>5240</v>
      </c>
      <c r="F16" s="2">
        <f>E16*B16</f>
        <v>5240</v>
      </c>
      <c r="G16" s="2">
        <v>1.13</v>
      </c>
      <c r="H16" s="2">
        <f>F16*G16</f>
        <v>5921.2</v>
      </c>
      <c r="I16" s="9">
        <f>H16/H$49*I$49</f>
        <v>509.3503511872428</v>
      </c>
      <c r="J16" s="2">
        <f>H16</f>
        <v>5921.2</v>
      </c>
      <c r="K16" s="1">
        <v>509.3503511872428</v>
      </c>
    </row>
    <row r="17" spans="1:11" ht="15">
      <c r="A17" s="1" t="s">
        <v>42</v>
      </c>
      <c r="B17" s="2">
        <v>1</v>
      </c>
      <c r="C17" s="3">
        <v>1</v>
      </c>
      <c r="D17" s="1" t="s">
        <v>41</v>
      </c>
      <c r="E17" s="2">
        <v>295</v>
      </c>
      <c r="F17" s="2">
        <f>E17*B17</f>
        <v>295</v>
      </c>
      <c r="G17" s="2">
        <v>1.13</v>
      </c>
      <c r="H17" s="2">
        <f>F17*G17</f>
        <v>333.34999999999997</v>
      </c>
      <c r="I17" s="9">
        <f>H17/H$49*I$49</f>
        <v>28.67525832065584</v>
      </c>
      <c r="J17" s="2">
        <f>H17</f>
        <v>333.34999999999997</v>
      </c>
      <c r="K17" s="1">
        <v>28.67525832065584</v>
      </c>
    </row>
    <row r="18" spans="1:11" ht="15">
      <c r="A18" s="1" t="s">
        <v>23</v>
      </c>
      <c r="B18" s="2">
        <v>1</v>
      </c>
      <c r="C18" s="3">
        <v>1</v>
      </c>
      <c r="D18" s="1" t="s">
        <v>24</v>
      </c>
      <c r="E18" s="2">
        <v>103</v>
      </c>
      <c r="F18" s="2">
        <f>E18*B18</f>
        <v>103</v>
      </c>
      <c r="G18" s="2">
        <v>1.13</v>
      </c>
      <c r="H18" s="2">
        <f>F18*G18</f>
        <v>116.38999999999999</v>
      </c>
      <c r="I18" s="9">
        <f>H18/H$49*I$49</f>
        <v>10.012039345856106</v>
      </c>
      <c r="J18" s="2">
        <f>H18</f>
        <v>116.38999999999999</v>
      </c>
      <c r="K18" s="1">
        <v>10.012039345856106</v>
      </c>
    </row>
    <row r="19" spans="1:11" ht="15">
      <c r="A19" s="1" t="s">
        <v>23</v>
      </c>
      <c r="B19" s="2">
        <v>1</v>
      </c>
      <c r="C19" s="3">
        <v>1</v>
      </c>
      <c r="D19" s="1" t="s">
        <v>28</v>
      </c>
      <c r="E19" s="2">
        <v>220</v>
      </c>
      <c r="F19" s="2">
        <f>E19*B19</f>
        <v>220</v>
      </c>
      <c r="G19" s="2">
        <v>1.13</v>
      </c>
      <c r="H19" s="2">
        <f>F19*G19</f>
        <v>248.59999999999997</v>
      </c>
      <c r="I19" s="9">
        <f>H19/H$49*I$49</f>
        <v>21.384938408624695</v>
      </c>
      <c r="J19" s="2">
        <f>H19</f>
        <v>248.59999999999997</v>
      </c>
      <c r="K19" s="1">
        <v>21.384938408624695</v>
      </c>
    </row>
    <row r="20" spans="1:11" ht="15">
      <c r="A20" s="1" t="s">
        <v>52</v>
      </c>
      <c r="B20" s="2">
        <v>1</v>
      </c>
      <c r="C20" s="3">
        <v>1</v>
      </c>
      <c r="D20" s="1" t="s">
        <v>54</v>
      </c>
      <c r="E20" s="2">
        <v>1100</v>
      </c>
      <c r="F20" s="2">
        <f>E20*B20</f>
        <v>1100</v>
      </c>
      <c r="G20" s="2">
        <v>1.13</v>
      </c>
      <c r="H20" s="2">
        <f>F20*G20</f>
        <v>1242.9999999999998</v>
      </c>
      <c r="I20" s="9">
        <f>H20/H$49*I$49</f>
        <v>106.92469204312346</v>
      </c>
      <c r="J20" s="2">
        <f>H20</f>
        <v>1242.9999999999998</v>
      </c>
      <c r="K20" s="1">
        <v>106.92469204312346</v>
      </c>
    </row>
    <row r="21" spans="1:11" ht="15">
      <c r="A21" s="1" t="s">
        <v>34</v>
      </c>
      <c r="B21" s="2">
        <v>1</v>
      </c>
      <c r="C21" s="3" t="s">
        <v>35</v>
      </c>
      <c r="D21" s="1" t="s">
        <v>69</v>
      </c>
      <c r="E21" s="2">
        <v>543</v>
      </c>
      <c r="F21" s="2">
        <f>E21*B21</f>
        <v>543</v>
      </c>
      <c r="G21" s="2">
        <v>1.13</v>
      </c>
      <c r="H21" s="2">
        <f>F21*G21</f>
        <v>613.5899999999999</v>
      </c>
      <c r="I21" s="9">
        <f>H21/H$49*I$49</f>
        <v>52.7819161631055</v>
      </c>
      <c r="J21" s="2">
        <f>H21</f>
        <v>613.5899999999999</v>
      </c>
      <c r="K21" s="1">
        <v>52.7819161631055</v>
      </c>
    </row>
    <row r="22" spans="1:11" ht="15">
      <c r="A22" s="1" t="s">
        <v>34</v>
      </c>
      <c r="B22" s="2">
        <v>1</v>
      </c>
      <c r="C22" s="3" t="s">
        <v>26</v>
      </c>
      <c r="D22" s="1" t="s">
        <v>43</v>
      </c>
      <c r="E22" s="2">
        <v>194</v>
      </c>
      <c r="F22" s="2">
        <f>E22*B22</f>
        <v>194</v>
      </c>
      <c r="G22" s="2">
        <v>1.13</v>
      </c>
      <c r="H22" s="2">
        <f>F22*G22</f>
        <v>219.21999999999997</v>
      </c>
      <c r="I22" s="9">
        <f>H22/H$49*I$49</f>
        <v>18.857627505787228</v>
      </c>
      <c r="J22" s="2">
        <f>H22</f>
        <v>219.21999999999997</v>
      </c>
      <c r="K22" s="1">
        <v>18.857627505787228</v>
      </c>
    </row>
    <row r="23" spans="1:11" ht="15">
      <c r="A23" s="1" t="s">
        <v>34</v>
      </c>
      <c r="B23" s="2">
        <v>1</v>
      </c>
      <c r="C23" s="3">
        <v>1</v>
      </c>
      <c r="D23" s="1" t="s">
        <v>53</v>
      </c>
      <c r="E23" s="2">
        <v>2280</v>
      </c>
      <c r="F23" s="2">
        <f>E23*B23</f>
        <v>2280</v>
      </c>
      <c r="G23" s="2">
        <v>1.13</v>
      </c>
      <c r="H23" s="2">
        <f>F23*G23</f>
        <v>2576.3999999999996</v>
      </c>
      <c r="I23" s="9">
        <f>H23/H$49*I$49</f>
        <v>221.62572532574683</v>
      </c>
      <c r="J23" s="2">
        <f>H23</f>
        <v>2576.3999999999996</v>
      </c>
      <c r="K23" s="1">
        <v>221.62572532574683</v>
      </c>
    </row>
    <row r="24" spans="1:11" ht="15">
      <c r="A24" s="1" t="s">
        <v>55</v>
      </c>
      <c r="B24" s="2">
        <v>1</v>
      </c>
      <c r="C24" s="3">
        <v>1</v>
      </c>
      <c r="D24" s="1" t="s">
        <v>72</v>
      </c>
      <c r="E24" s="2">
        <v>1432</v>
      </c>
      <c r="F24" s="2">
        <f>E24*B24</f>
        <v>1432</v>
      </c>
      <c r="G24" s="2">
        <v>1.13</v>
      </c>
      <c r="H24" s="2">
        <f>F24*G24</f>
        <v>1618.1599999999999</v>
      </c>
      <c r="I24" s="9">
        <f>H24/H$49*I$49</f>
        <v>139.196508187048</v>
      </c>
      <c r="J24" s="2">
        <f>H24</f>
        <v>1618.1599999999999</v>
      </c>
      <c r="K24" s="1">
        <v>139.196508187048</v>
      </c>
    </row>
    <row r="25" spans="1:11" ht="15">
      <c r="A25" s="1" t="s">
        <v>11</v>
      </c>
      <c r="B25" s="2">
        <v>1</v>
      </c>
      <c r="C25" s="3">
        <v>1</v>
      </c>
      <c r="D25" s="1" t="s">
        <v>30</v>
      </c>
      <c r="E25" s="2">
        <v>780</v>
      </c>
      <c r="F25" s="2">
        <f>E25*B25</f>
        <v>780</v>
      </c>
      <c r="G25" s="2">
        <v>1.13</v>
      </c>
      <c r="H25" s="2">
        <f>F25*G25</f>
        <v>881.3999999999999</v>
      </c>
      <c r="I25" s="9">
        <f>H25/H$49*I$49</f>
        <v>75.81932708512392</v>
      </c>
      <c r="J25" s="2">
        <f>H25</f>
        <v>881.3999999999999</v>
      </c>
      <c r="K25" s="1">
        <v>75.81932708512392</v>
      </c>
    </row>
    <row r="26" spans="1:11" ht="15">
      <c r="A26" s="1" t="s">
        <v>11</v>
      </c>
      <c r="B26" s="2">
        <v>2</v>
      </c>
      <c r="C26" s="3">
        <v>2</v>
      </c>
      <c r="D26" s="1" t="s">
        <v>36</v>
      </c>
      <c r="E26" s="2">
        <v>37</v>
      </c>
      <c r="F26" s="2">
        <f>E26*B26</f>
        <v>74</v>
      </c>
      <c r="G26" s="2">
        <v>1.13</v>
      </c>
      <c r="H26" s="2">
        <f>F26*G26</f>
        <v>83.61999999999999</v>
      </c>
      <c r="I26" s="9">
        <f>H26/H$49*I$49</f>
        <v>7.193115646537397</v>
      </c>
      <c r="J26" s="2">
        <f>H26</f>
        <v>83.61999999999999</v>
      </c>
      <c r="K26" s="1">
        <v>7.193115646537397</v>
      </c>
    </row>
    <row r="27" spans="1:11" ht="15">
      <c r="A27" s="1" t="s">
        <v>11</v>
      </c>
      <c r="B27" s="2">
        <v>1</v>
      </c>
      <c r="C27" s="3">
        <v>1</v>
      </c>
      <c r="D27" s="1" t="s">
        <v>37</v>
      </c>
      <c r="E27" s="2">
        <v>55</v>
      </c>
      <c r="F27" s="2">
        <f>E27*B27</f>
        <v>55</v>
      </c>
      <c r="G27" s="2">
        <v>1.13</v>
      </c>
      <c r="H27" s="2">
        <f>F27*G27</f>
        <v>62.14999999999999</v>
      </c>
      <c r="I27" s="9">
        <f>H27/H$49*I$49</f>
        <v>5.346234602156174</v>
      </c>
      <c r="J27" s="2">
        <f>H27</f>
        <v>62.14999999999999</v>
      </c>
      <c r="K27" s="1">
        <v>5.346234602156174</v>
      </c>
    </row>
    <row r="28" spans="1:11" ht="15">
      <c r="A28" s="1" t="s">
        <v>11</v>
      </c>
      <c r="B28" s="2">
        <v>1</v>
      </c>
      <c r="C28" s="3">
        <v>1</v>
      </c>
      <c r="D28" s="1" t="s">
        <v>75</v>
      </c>
      <c r="E28" s="2">
        <v>447</v>
      </c>
      <c r="F28" s="2">
        <f>E28*B28</f>
        <v>447</v>
      </c>
      <c r="G28" s="2">
        <v>1.13</v>
      </c>
      <c r="H28" s="2">
        <f>F28*G28</f>
        <v>505.10999999999996</v>
      </c>
      <c r="I28" s="9">
        <f>H28/H$49*I$49</f>
        <v>43.45030667570563</v>
      </c>
      <c r="J28" s="2">
        <f>H28</f>
        <v>505.10999999999996</v>
      </c>
      <c r="K28" s="1">
        <v>43.45030667570563</v>
      </c>
    </row>
    <row r="29" spans="1:11" ht="15">
      <c r="A29" s="1" t="s">
        <v>17</v>
      </c>
      <c r="B29" s="2">
        <v>1</v>
      </c>
      <c r="C29" s="3">
        <v>1</v>
      </c>
      <c r="D29" s="1" t="s">
        <v>18</v>
      </c>
      <c r="E29" s="2">
        <v>3250</v>
      </c>
      <c r="F29" s="2">
        <f>E29*B29</f>
        <v>3250</v>
      </c>
      <c r="G29" s="2">
        <v>1.13</v>
      </c>
      <c r="H29" s="2">
        <f>F29*G29</f>
        <v>3672.4999999999995</v>
      </c>
      <c r="I29" s="9">
        <f>H29/H$49*I$49</f>
        <v>315.913862854683</v>
      </c>
      <c r="J29" s="2">
        <f>H29</f>
        <v>3672.4999999999995</v>
      </c>
      <c r="K29" s="1">
        <v>315.913862854683</v>
      </c>
    </row>
    <row r="30" spans="1:11" ht="15">
      <c r="A30" s="1" t="s">
        <v>38</v>
      </c>
      <c r="B30" s="2">
        <v>1</v>
      </c>
      <c r="C30" s="3" t="s">
        <v>39</v>
      </c>
      <c r="D30" s="1" t="s">
        <v>64</v>
      </c>
      <c r="E30" s="2">
        <v>246</v>
      </c>
      <c r="F30" s="2">
        <f>E30*B30</f>
        <v>246</v>
      </c>
      <c r="G30" s="2">
        <v>1.13</v>
      </c>
      <c r="H30" s="2">
        <f>F30*G30</f>
        <v>277.97999999999996</v>
      </c>
      <c r="I30" s="9">
        <f>H30/H$49*I$49</f>
        <v>23.91224931146216</v>
      </c>
      <c r="J30" s="2">
        <f>H30</f>
        <v>277.97999999999996</v>
      </c>
      <c r="K30" s="1">
        <v>23.91224931146216</v>
      </c>
    </row>
    <row r="31" spans="1:11" ht="15">
      <c r="A31" s="1" t="s">
        <v>85</v>
      </c>
      <c r="B31" s="2">
        <v>1</v>
      </c>
      <c r="C31" s="3"/>
      <c r="D31" s="1" t="s">
        <v>84</v>
      </c>
      <c r="E31" s="2">
        <v>1286</v>
      </c>
      <c r="F31" s="2">
        <f>E31*B31</f>
        <v>1286</v>
      </c>
      <c r="G31" s="2">
        <v>1.13</v>
      </c>
      <c r="H31" s="2">
        <f>F31*G31</f>
        <v>1453.1799999999998</v>
      </c>
      <c r="I31" s="9">
        <f>H31/H$49*I$49</f>
        <v>125.00468542496071</v>
      </c>
      <c r="J31" s="2">
        <f>H31</f>
        <v>1453.1799999999998</v>
      </c>
      <c r="K31" s="1">
        <v>125.00468542496071</v>
      </c>
    </row>
    <row r="32" spans="1:11" ht="15">
      <c r="A32" s="1" t="s">
        <v>56</v>
      </c>
      <c r="B32" s="2">
        <v>1</v>
      </c>
      <c r="C32" s="3" t="s">
        <v>57</v>
      </c>
      <c r="D32" s="1" t="s">
        <v>58</v>
      </c>
      <c r="E32" s="2">
        <v>1783</v>
      </c>
      <c r="F32" s="2">
        <f>E32*B32</f>
        <v>1783</v>
      </c>
      <c r="G32" s="2">
        <v>1.18</v>
      </c>
      <c r="H32" s="2">
        <f>F32*G32</f>
        <v>2103.94</v>
      </c>
      <c r="I32" s="9">
        <f>H32/H$49*I$49</f>
        <v>180.98401977249335</v>
      </c>
      <c r="J32" s="2">
        <f>H32</f>
        <v>2103.94</v>
      </c>
      <c r="K32" s="7">
        <v>269</v>
      </c>
    </row>
    <row r="33" spans="1:11" ht="15">
      <c r="A33" s="1" t="s">
        <v>6</v>
      </c>
      <c r="B33" s="2">
        <v>1</v>
      </c>
      <c r="C33" s="3">
        <v>1</v>
      </c>
      <c r="D33" s="1" t="s">
        <v>7</v>
      </c>
      <c r="E33" s="2">
        <v>3660</v>
      </c>
      <c r="F33" s="2">
        <f>E33*B33</f>
        <v>3660</v>
      </c>
      <c r="G33" s="2">
        <v>1.13</v>
      </c>
      <c r="H33" s="2">
        <f>F33*G33</f>
        <v>4135.799999999999</v>
      </c>
      <c r="I33" s="9">
        <f>H33/H$49*I$49</f>
        <v>355.76761170711995</v>
      </c>
      <c r="J33" s="2">
        <f>H33</f>
        <v>4135.799999999999</v>
      </c>
      <c r="K33" s="1">
        <v>355.76761170711995</v>
      </c>
    </row>
    <row r="34" spans="1:11" ht="15">
      <c r="A34" s="1" t="s">
        <v>6</v>
      </c>
      <c r="B34" s="2">
        <v>1</v>
      </c>
      <c r="C34" s="3">
        <v>1</v>
      </c>
      <c r="D34" s="1" t="s">
        <v>10</v>
      </c>
      <c r="E34" s="2">
        <v>270</v>
      </c>
      <c r="F34" s="2">
        <f>E34*B34</f>
        <v>270</v>
      </c>
      <c r="G34" s="2">
        <v>1.13</v>
      </c>
      <c r="H34" s="2">
        <f>F34*G34</f>
        <v>305.09999999999997</v>
      </c>
      <c r="I34" s="9">
        <f>H34/H$49*I$49</f>
        <v>26.245151683312123</v>
      </c>
      <c r="J34" s="2">
        <f>H34</f>
        <v>305.09999999999997</v>
      </c>
      <c r="K34" s="1">
        <v>26.245151683312123</v>
      </c>
    </row>
    <row r="35" spans="1:11" ht="15">
      <c r="A35" s="1" t="s">
        <v>8</v>
      </c>
      <c r="B35" s="2">
        <v>1</v>
      </c>
      <c r="C35" s="3">
        <v>1</v>
      </c>
      <c r="D35" s="1" t="s">
        <v>9</v>
      </c>
      <c r="E35" s="2">
        <v>5925</v>
      </c>
      <c r="F35" s="2">
        <f>E35*B35</f>
        <v>5925</v>
      </c>
      <c r="G35" s="2">
        <v>1.13</v>
      </c>
      <c r="H35" s="2">
        <f>F35*G35</f>
        <v>6695.249999999999</v>
      </c>
      <c r="I35" s="9">
        <f>H35/H$49*I$49</f>
        <v>575.9352730504605</v>
      </c>
      <c r="J35" s="2">
        <f>H35</f>
        <v>6695.249999999999</v>
      </c>
      <c r="K35" s="1">
        <v>575.9352730504605</v>
      </c>
    </row>
    <row r="36" spans="1:11" ht="15">
      <c r="A36" s="1" t="s">
        <v>8</v>
      </c>
      <c r="B36" s="2">
        <v>1</v>
      </c>
      <c r="C36" s="3">
        <v>1</v>
      </c>
      <c r="D36" s="1" t="s">
        <v>22</v>
      </c>
      <c r="E36" s="2">
        <v>95</v>
      </c>
      <c r="F36" s="2">
        <f>E36*B36</f>
        <v>95</v>
      </c>
      <c r="G36" s="2">
        <v>1.13</v>
      </c>
      <c r="H36" s="2">
        <f>F36*G36</f>
        <v>107.35</v>
      </c>
      <c r="I36" s="9">
        <f>H36/H$49*I$49</f>
        <v>9.234405221906119</v>
      </c>
      <c r="J36" s="2">
        <f>H36</f>
        <v>107.35</v>
      </c>
      <c r="K36" s="1">
        <v>9.234405221906119</v>
      </c>
    </row>
    <row r="37" spans="1:11" ht="15">
      <c r="A37" s="1" t="s">
        <v>8</v>
      </c>
      <c r="B37" s="2">
        <v>1</v>
      </c>
      <c r="C37" s="3">
        <v>1</v>
      </c>
      <c r="D37" s="1" t="s">
        <v>29</v>
      </c>
      <c r="E37" s="2">
        <v>607</v>
      </c>
      <c r="F37" s="2">
        <f>E37*B37</f>
        <v>607</v>
      </c>
      <c r="G37" s="2">
        <v>1.13</v>
      </c>
      <c r="H37" s="2">
        <f>F37*G37</f>
        <v>685.91</v>
      </c>
      <c r="I37" s="9">
        <f>H37/H$49*I$49</f>
        <v>59.00298915470541</v>
      </c>
      <c r="J37" s="2">
        <f>H37</f>
        <v>685.91</v>
      </c>
      <c r="K37" s="1">
        <v>59.00298915470541</v>
      </c>
    </row>
    <row r="38" spans="1:11" ht="15">
      <c r="A38" s="1" t="s">
        <v>73</v>
      </c>
      <c r="B38" s="2">
        <v>1</v>
      </c>
      <c r="C38" s="3"/>
      <c r="D38" s="1" t="s">
        <v>74</v>
      </c>
      <c r="E38" s="2">
        <v>1104</v>
      </c>
      <c r="F38" s="2">
        <f>E38*B38</f>
        <v>1104</v>
      </c>
      <c r="G38" s="2">
        <v>1.13</v>
      </c>
      <c r="H38" s="2">
        <f>F38*G38</f>
        <v>1247.52</v>
      </c>
      <c r="I38" s="9">
        <f>H38/H$49*I$49</f>
        <v>107.31350910509848</v>
      </c>
      <c r="J38" s="2">
        <f>H38</f>
        <v>1247.52</v>
      </c>
      <c r="K38" s="1">
        <v>107.31350910509848</v>
      </c>
    </row>
    <row r="39" spans="1:11" ht="15">
      <c r="A39" s="1" t="s">
        <v>19</v>
      </c>
      <c r="B39" s="2">
        <v>1</v>
      </c>
      <c r="C39" s="3">
        <v>1</v>
      </c>
      <c r="D39" s="1" t="s">
        <v>20</v>
      </c>
      <c r="E39" s="2">
        <v>150</v>
      </c>
      <c r="F39" s="2">
        <f>E39*B39</f>
        <v>150</v>
      </c>
      <c r="G39" s="2">
        <v>1.18</v>
      </c>
      <c r="H39" s="2">
        <f>F39*G39</f>
        <v>177</v>
      </c>
      <c r="I39" s="9">
        <f>H39/H$49*I$49</f>
        <v>15.225800878224343</v>
      </c>
      <c r="J39" s="2">
        <f>H39</f>
        <v>177</v>
      </c>
      <c r="K39" s="1">
        <v>15.225800878224343</v>
      </c>
    </row>
    <row r="40" spans="1:11" ht="15">
      <c r="A40" s="1" t="s">
        <v>19</v>
      </c>
      <c r="B40" s="2">
        <v>1</v>
      </c>
      <c r="C40" s="3">
        <v>1</v>
      </c>
      <c r="D40" s="1" t="s">
        <v>81</v>
      </c>
      <c r="E40" s="2">
        <v>475</v>
      </c>
      <c r="F40" s="2">
        <f>E40*B40</f>
        <v>475</v>
      </c>
      <c r="G40" s="2">
        <v>1.18</v>
      </c>
      <c r="H40" s="2">
        <f>F40*G40</f>
        <v>560.5</v>
      </c>
      <c r="I40" s="9">
        <f>H40/H$49*I$49</f>
        <v>48.215036114377085</v>
      </c>
      <c r="J40" s="2">
        <f>H40</f>
        <v>560.5</v>
      </c>
      <c r="K40" s="1">
        <v>48.215036114377085</v>
      </c>
    </row>
    <row r="41" spans="1:11" ht="15">
      <c r="A41" s="1" t="s">
        <v>19</v>
      </c>
      <c r="B41" s="2">
        <v>1</v>
      </c>
      <c r="C41" s="3">
        <v>1</v>
      </c>
      <c r="D41" s="7" t="s">
        <v>83</v>
      </c>
      <c r="E41" s="2">
        <v>480</v>
      </c>
      <c r="F41" s="2">
        <f>E41*B41</f>
        <v>480</v>
      </c>
      <c r="G41" s="2">
        <v>1.18</v>
      </c>
      <c r="H41" s="2">
        <f>F41*G41</f>
        <v>566.4</v>
      </c>
      <c r="I41" s="9">
        <f>H41/H$49*I$49</f>
        <v>48.722562810317896</v>
      </c>
      <c r="J41" s="2">
        <f>H41</f>
        <v>566.4</v>
      </c>
      <c r="K41" s="1">
        <v>48.722562810317896</v>
      </c>
    </row>
    <row r="42" spans="1:11" ht="15">
      <c r="A42" s="1" t="s">
        <v>25</v>
      </c>
      <c r="B42" s="2">
        <v>1</v>
      </c>
      <c r="C42" s="3" t="s">
        <v>26</v>
      </c>
      <c r="D42" s="1" t="s">
        <v>27</v>
      </c>
      <c r="E42" s="2">
        <v>220</v>
      </c>
      <c r="F42" s="2">
        <f>E42*B42</f>
        <v>220</v>
      </c>
      <c r="G42" s="2">
        <v>1.13</v>
      </c>
      <c r="H42" s="2">
        <f>F42*G42</f>
        <v>248.59999999999997</v>
      </c>
      <c r="I42" s="9">
        <f>H42/H$49*I$49</f>
        <v>21.384938408624695</v>
      </c>
      <c r="J42" s="2">
        <f>H42</f>
        <v>248.59999999999997</v>
      </c>
      <c r="K42" s="1">
        <v>21.384938408624695</v>
      </c>
    </row>
    <row r="43" spans="1:11" ht="15">
      <c r="A43" s="1" t="s">
        <v>46</v>
      </c>
      <c r="B43" s="2">
        <v>1</v>
      </c>
      <c r="C43" s="3" t="s">
        <v>47</v>
      </c>
      <c r="D43" s="1" t="s">
        <v>48</v>
      </c>
      <c r="E43" s="2">
        <v>500</v>
      </c>
      <c r="F43" s="2">
        <f>E43*B43</f>
        <v>500</v>
      </c>
      <c r="G43" s="2">
        <v>1.13</v>
      </c>
      <c r="H43" s="2">
        <f>F43*G43</f>
        <v>565</v>
      </c>
      <c r="I43" s="9">
        <f>H43/H$49*I$49</f>
        <v>48.60213274687431</v>
      </c>
      <c r="J43" s="2">
        <f>H43</f>
        <v>565</v>
      </c>
      <c r="K43" s="1">
        <v>48.60213274687431</v>
      </c>
    </row>
    <row r="44" spans="1:11" ht="15">
      <c r="A44" s="1" t="s">
        <v>76</v>
      </c>
      <c r="B44" s="2">
        <v>1</v>
      </c>
      <c r="C44" s="3"/>
      <c r="D44" s="1" t="s">
        <v>78</v>
      </c>
      <c r="E44" s="2">
        <v>2160</v>
      </c>
      <c r="F44" s="2">
        <f>E44*B44</f>
        <v>2160</v>
      </c>
      <c r="G44" s="2">
        <v>1.13</v>
      </c>
      <c r="H44" s="2">
        <f>F44*G44</f>
        <v>2440.7999999999997</v>
      </c>
      <c r="I44" s="9">
        <f>H44/H$49*I$49</f>
        <v>209.961213466497</v>
      </c>
      <c r="J44" s="2">
        <f>H44</f>
        <v>2440.7999999999997</v>
      </c>
      <c r="K44" s="1">
        <v>209.961213466497</v>
      </c>
    </row>
    <row r="45" spans="1:11" ht="15">
      <c r="A45" s="1" t="s">
        <v>76</v>
      </c>
      <c r="B45" s="2">
        <v>1</v>
      </c>
      <c r="C45" s="3"/>
      <c r="D45" s="1" t="s">
        <v>79</v>
      </c>
      <c r="E45" s="2">
        <v>610</v>
      </c>
      <c r="F45" s="2">
        <f>E45*B45</f>
        <v>610</v>
      </c>
      <c r="G45" s="2">
        <v>1.13</v>
      </c>
      <c r="H45" s="2">
        <f>F45*G45</f>
        <v>689.3</v>
      </c>
      <c r="I45" s="9">
        <f>H45/H$49*I$49</f>
        <v>59.29460195118666</v>
      </c>
      <c r="J45" s="2">
        <f>H45</f>
        <v>689.3</v>
      </c>
      <c r="K45" s="1">
        <v>59.29460195118666</v>
      </c>
    </row>
    <row r="46" spans="1:11" ht="15">
      <c r="A46" s="1" t="s">
        <v>76</v>
      </c>
      <c r="B46" s="2">
        <v>1</v>
      </c>
      <c r="C46" s="3"/>
      <c r="D46" s="1" t="s">
        <v>77</v>
      </c>
      <c r="E46" s="2">
        <v>375</v>
      </c>
      <c r="F46" s="2">
        <f>E46*B46</f>
        <v>375</v>
      </c>
      <c r="G46" s="2">
        <v>1.13</v>
      </c>
      <c r="H46" s="2">
        <f>F46*G46</f>
        <v>423.74999999999994</v>
      </c>
      <c r="I46" s="9">
        <f>H46/H$49*I$49</f>
        <v>36.45159956015573</v>
      </c>
      <c r="J46" s="2">
        <f>H46</f>
        <v>423.74999999999994</v>
      </c>
      <c r="K46" s="1">
        <v>36.45159956015573</v>
      </c>
    </row>
    <row r="47" spans="1:11" ht="56.25" customHeight="1">
      <c r="A47" s="1" t="s">
        <v>76</v>
      </c>
      <c r="B47" s="2">
        <v>1</v>
      </c>
      <c r="C47" s="3"/>
      <c r="D47" s="6" t="s">
        <v>80</v>
      </c>
      <c r="E47" s="2">
        <v>150</v>
      </c>
      <c r="F47" s="2">
        <f>E47*B47</f>
        <v>150</v>
      </c>
      <c r="G47" s="2">
        <v>1.13</v>
      </c>
      <c r="H47" s="2">
        <f>F47*G47</f>
        <v>169.49999999999997</v>
      </c>
      <c r="I47" s="9">
        <f>H47/H$49*I$49</f>
        <v>14.58063982406229</v>
      </c>
      <c r="J47" s="2">
        <f>H47</f>
        <v>169.49999999999997</v>
      </c>
      <c r="K47" s="7">
        <v>28.58</v>
      </c>
    </row>
    <row r="48" spans="1:11" ht="15">
      <c r="A48" s="1" t="s">
        <v>76</v>
      </c>
      <c r="B48" s="2">
        <v>1</v>
      </c>
      <c r="C48" s="3"/>
      <c r="D48" s="7" t="s">
        <v>82</v>
      </c>
      <c r="E48" s="2">
        <v>1850</v>
      </c>
      <c r="F48" s="2">
        <f>E48*B48</f>
        <v>1850</v>
      </c>
      <c r="G48" s="2">
        <v>1.13</v>
      </c>
      <c r="H48" s="2">
        <f>F48*G48</f>
        <v>2090.5</v>
      </c>
      <c r="I48" s="9">
        <f>H48/H$49*I$49</f>
        <v>179.82789116343494</v>
      </c>
      <c r="J48" s="2">
        <f>H48</f>
        <v>2090.5</v>
      </c>
      <c r="K48" s="1">
        <v>179.82789116343494</v>
      </c>
    </row>
    <row r="49" spans="6:10" ht="15">
      <c r="F49" s="8">
        <f>SUM(F2:F48)</f>
        <v>48224</v>
      </c>
      <c r="H49" s="8">
        <f>SUM(H2:H48)</f>
        <v>54637.52</v>
      </c>
      <c r="I49" s="14">
        <v>4700</v>
      </c>
      <c r="J49" s="8">
        <f>H49</f>
        <v>54637.52</v>
      </c>
    </row>
    <row r="50" ht="15">
      <c r="G50">
        <f>H49-F49</f>
        <v>6413.519999999997</v>
      </c>
    </row>
  </sheetData>
  <sheetProtection/>
  <autoFilter ref="A1:K1">
    <sortState ref="A2:K50">
      <sortCondition sortBy="value" ref="A2:A50"/>
    </sortState>
  </autoFilter>
  <hyperlinks>
    <hyperlink ref="A12" r:id="rId1" display="M@rin@Valerevna"/>
    <hyperlink ref="A13" r:id="rId2" display="M@rin@Valerevn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2018-03-25T20:36:09Z</dcterms:created>
  <dcterms:modified xsi:type="dcterms:W3CDTF">2018-04-04T14:41:05Z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