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9020" windowHeight="12810" activeTab="0"/>
  </bookViews>
  <sheets>
    <sheet name="прайс + факт.наличи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<sst xmlns="http://schemas.openxmlformats.org/spreadsheetml/2006/main" count="163" uniqueCount="73">
  <si>
    <t>Ст-т</t>
  </si>
  <si>
    <t>Автор</t>
  </si>
  <si>
    <t>Название</t>
  </si>
  <si>
    <t>Серия</t>
  </si>
  <si>
    <t>штук</t>
  </si>
  <si>
    <t>пачек</t>
  </si>
  <si>
    <t>ISBN</t>
  </si>
  <si>
    <t>Акунин Борис</t>
  </si>
  <si>
    <t>Азазель</t>
  </si>
  <si>
    <t>Подарочные издания</t>
  </si>
  <si>
    <t xml:space="preserve">978-5-91045-592-8 </t>
  </si>
  <si>
    <t>Садовников Георгий Михайлович</t>
  </si>
  <si>
    <t>Большая перемена</t>
  </si>
  <si>
    <t>Мальчишки и девчонки</t>
  </si>
  <si>
    <t xml:space="preserve">978-5-91045-815-8 </t>
  </si>
  <si>
    <t>Гайдар Аркадий Петрович</t>
  </si>
  <si>
    <t>Военная тайна</t>
  </si>
  <si>
    <t xml:space="preserve">978-5-91045-832-5 </t>
  </si>
  <si>
    <t>Грибоедов Александр Сергеевич</t>
  </si>
  <si>
    <t>Горе от ума</t>
  </si>
  <si>
    <t>Книга с историей</t>
  </si>
  <si>
    <t xml:space="preserve">978-5-91045-543-0 </t>
  </si>
  <si>
    <t>Вне серии</t>
  </si>
  <si>
    <t>Кузьмин Лев Иванович</t>
  </si>
  <si>
    <t>Звездочеты</t>
  </si>
  <si>
    <t xml:space="preserve">978-5-91045-713-7 </t>
  </si>
  <si>
    <t>Некрасов Николай Алексеевич</t>
  </si>
  <si>
    <t>Кому на Руси жить хорошо</t>
  </si>
  <si>
    <t>Классики нельзя бояться</t>
  </si>
  <si>
    <t xml:space="preserve">978-5-91045-850-9 </t>
  </si>
  <si>
    <t>Гончаров Иван Александрович</t>
  </si>
  <si>
    <t>Обломов</t>
  </si>
  <si>
    <t xml:space="preserve">978-5-91045-849-3 </t>
  </si>
  <si>
    <t>Тургенев Иван Сергеевич</t>
  </si>
  <si>
    <t>Отцы и дети</t>
  </si>
  <si>
    <t xml:space="preserve">978-5-91045-851-6 </t>
  </si>
  <si>
    <t>Снегирев Геннадий Яковлевич</t>
  </si>
  <si>
    <t>Пинагор</t>
  </si>
  <si>
    <t>Правильная речь</t>
  </si>
  <si>
    <t xml:space="preserve">978-5-91045-830-1 </t>
  </si>
  <si>
    <t>Достоевский Федор Михайлович</t>
  </si>
  <si>
    <t>Преступление и наказание</t>
  </si>
  <si>
    <t xml:space="preserve">978-5-91045-848-6 </t>
  </si>
  <si>
    <t>Салтыков-Щедрин Михаил Евграфович</t>
  </si>
  <si>
    <t>Сказки</t>
  </si>
  <si>
    <t xml:space="preserve">978-5-91045-852-3 </t>
  </si>
  <si>
    <t>Слово о полку Игореве</t>
  </si>
  <si>
    <t xml:space="preserve">978-5-91045-591-1 </t>
  </si>
  <si>
    <t>Дойл Артур Конан</t>
  </si>
  <si>
    <t>Собака Баскервилей</t>
  </si>
  <si>
    <t>221-бис</t>
  </si>
  <si>
    <t xml:space="preserve">978-5-91045-733-5 </t>
  </si>
  <si>
    <t>Турецкий Гамбит</t>
  </si>
  <si>
    <t xml:space="preserve">978-5-91045-585-0 </t>
  </si>
  <si>
    <t>Возрастное ограничение</t>
  </si>
  <si>
    <t>год издания</t>
  </si>
  <si>
    <t>Дата выхода первого тиража</t>
  </si>
  <si>
    <t>Дата выхода последнего тиража</t>
  </si>
  <si>
    <t>Код ББК</t>
  </si>
  <si>
    <t>Код УДК</t>
  </si>
  <si>
    <t>Количество Страниц</t>
  </si>
  <si>
    <t>Обложка / Переплет</t>
  </si>
  <si>
    <t>Последний Тираж (это тираж книги)</t>
  </si>
  <si>
    <t>Суммарный Тираж (если несколько тиражей было)</t>
  </si>
  <si>
    <t>Тематика</t>
  </si>
  <si>
    <t>Стандарт</t>
  </si>
  <si>
    <t>7БЦ</t>
  </si>
  <si>
    <t>5БЦ</t>
  </si>
  <si>
    <t>КШС</t>
  </si>
  <si>
    <t>Идиатуллин</t>
  </si>
  <si>
    <t>За старшего</t>
  </si>
  <si>
    <t>987-5-91045-593-5</t>
  </si>
  <si>
    <t>цена, руб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</si>
</sst>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A1">
      <selection activeCell="B2" sqref="B2"/>
    </sheetView>
  </sheetViews>
  <sheetFormatPr defaultColWidth="9.00390625" defaultRowHeight="30" customHeight="1"/>
  <cols>
    <col min="2" max="2" width="20.75390625" style="1" customWidth="1"/>
    <col min="3" max="3" width="26.625" style="3" customWidth="1"/>
    <col min="4" max="4" width="20.00390625" style="3" customWidth="1"/>
    <col min="5" max="5" width="0.12890625" style="0" hidden="1" customWidth="1"/>
    <col min="6" max="6" width="20.625" style="1" customWidth="1"/>
    <col min="7" max="7" width="8.375" style="0" hidden="1" customWidth="1"/>
    <col min="8" max="8" width="12.00390625" style="0" hidden="1" customWidth="1"/>
    <col min="9" max="9" width="13.625" style="0" hidden="1" customWidth="1"/>
    <col min="10" max="10" width="7.00390625" style="0" hidden="1" customWidth="1"/>
    <col min="11" max="11" width="0" style="0" hidden="1" customWidth="1"/>
    <col min="12" max="12" width="9.125" style="0" hidden="1" customWidth="1"/>
    <col min="13" max="13" width="12.125" style="0" hidden="1" customWidth="1"/>
    <col min="14" max="14" width="16.00390625" style="0" hidden="1" customWidth="1"/>
    <col min="15" max="15" width="24.625" style="0" hidden="1" customWidth="1"/>
    <col min="16" max="17" width="9.125" style="0" hidden="1" customWidth="1"/>
  </cols>
  <sheetData>
    <row r="1" spans="2:18" s="2" customFormat="1" ht="30" customHeight="1">
      <c r="B1" s="9" t="s">
        <v>1</v>
      </c>
      <c r="C1" s="9" t="s">
        <v>2</v>
      </c>
      <c r="D1" s="9" t="s">
        <v>3</v>
      </c>
      <c r="E1" s="8"/>
      <c r="F1" s="9" t="s">
        <v>6</v>
      </c>
      <c r="G1" s="9" t="s">
        <v>54</v>
      </c>
      <c r="H1" s="8" t="s">
        <v>55</v>
      </c>
      <c r="I1" s="8" t="s">
        <v>56</v>
      </c>
      <c r="J1" s="8" t="s">
        <v>57</v>
      </c>
      <c r="K1" s="8" t="s">
        <v>58</v>
      </c>
      <c r="L1" s="8" t="s">
        <v>59</v>
      </c>
      <c r="M1" s="8" t="s">
        <v>60</v>
      </c>
      <c r="N1" s="8" t="s">
        <v>62</v>
      </c>
      <c r="O1" s="8" t="s">
        <v>63</v>
      </c>
      <c r="P1" s="8" t="s">
        <v>64</v>
      </c>
      <c r="Q1" s="8" t="s">
        <v>65</v>
      </c>
      <c r="R1" s="11" t="s">
        <v>72</v>
      </c>
    </row>
    <row r="2" spans="1:18" ht="30" customHeight="1">
      <c r="A2">
        <v>1</v>
      </c>
      <c r="B2" s="4" t="s">
        <v>7</v>
      </c>
      <c r="C2" s="5" t="s">
        <v>8</v>
      </c>
      <c r="D2" s="5" t="s">
        <v>9</v>
      </c>
      <c r="E2" s="6">
        <v>14</v>
      </c>
      <c r="F2" s="7" t="s">
        <v>10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>
        <v>250</v>
      </c>
    </row>
    <row r="3" spans="1:18" ht="30" customHeight="1">
      <c r="A3">
        <v>2</v>
      </c>
      <c r="B3" s="4" t="s">
        <v>11</v>
      </c>
      <c r="C3" s="5" t="s">
        <v>12</v>
      </c>
      <c r="D3" s="5" t="s">
        <v>13</v>
      </c>
      <c r="E3" s="6">
        <v>6</v>
      </c>
      <c r="F3" s="7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>
        <v>150</v>
      </c>
    </row>
    <row r="4" spans="1:18" ht="30" customHeight="1">
      <c r="A4">
        <v>3</v>
      </c>
      <c r="B4" s="4" t="s">
        <v>15</v>
      </c>
      <c r="C4" s="5" t="s">
        <v>16</v>
      </c>
      <c r="D4" s="5" t="s">
        <v>13</v>
      </c>
      <c r="E4" s="6">
        <v>3</v>
      </c>
      <c r="F4" s="7" t="s">
        <v>17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>
        <v>150</v>
      </c>
    </row>
    <row r="5" spans="1:18" ht="30" customHeight="1">
      <c r="A5">
        <v>4</v>
      </c>
      <c r="B5" s="4" t="s">
        <v>18</v>
      </c>
      <c r="C5" s="5" t="s">
        <v>19</v>
      </c>
      <c r="D5" s="5" t="s">
        <v>20</v>
      </c>
      <c r="E5" s="6">
        <v>6</v>
      </c>
      <c r="F5" s="7" t="s">
        <v>21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>
        <v>250</v>
      </c>
    </row>
    <row r="6" spans="1:18" ht="30" customHeight="1">
      <c r="A6">
        <v>5</v>
      </c>
      <c r="B6" s="4" t="s">
        <v>23</v>
      </c>
      <c r="C6" s="5" t="s">
        <v>24</v>
      </c>
      <c r="D6" s="5" t="s">
        <v>22</v>
      </c>
      <c r="E6" s="6">
        <v>1</v>
      </c>
      <c r="F6" s="7" t="s">
        <v>25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150</v>
      </c>
    </row>
    <row r="7" spans="1:18" ht="30" customHeight="1">
      <c r="A7">
        <v>6</v>
      </c>
      <c r="B7" s="4" t="s">
        <v>26</v>
      </c>
      <c r="C7" s="5" t="s">
        <v>27</v>
      </c>
      <c r="D7" s="5" t="s">
        <v>28</v>
      </c>
      <c r="E7" s="6">
        <v>3</v>
      </c>
      <c r="F7" s="7" t="s">
        <v>29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150</v>
      </c>
    </row>
    <row r="8" spans="1:18" ht="30" customHeight="1">
      <c r="A8">
        <v>7</v>
      </c>
      <c r="B8" s="4" t="s">
        <v>30</v>
      </c>
      <c r="C8" s="5" t="s">
        <v>31</v>
      </c>
      <c r="D8" s="5" t="s">
        <v>28</v>
      </c>
      <c r="E8" s="6">
        <v>6</v>
      </c>
      <c r="F8" s="7" t="s">
        <v>32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150</v>
      </c>
    </row>
    <row r="9" spans="1:18" ht="30" customHeight="1">
      <c r="A9">
        <v>8</v>
      </c>
      <c r="B9" s="4" t="s">
        <v>33</v>
      </c>
      <c r="C9" s="5" t="s">
        <v>34</v>
      </c>
      <c r="D9" s="5" t="s">
        <v>28</v>
      </c>
      <c r="E9" s="6">
        <v>2</v>
      </c>
      <c r="F9" s="7" t="s">
        <v>35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v>150</v>
      </c>
    </row>
    <row r="10" spans="1:18" ht="30" customHeight="1">
      <c r="A10">
        <v>9</v>
      </c>
      <c r="B10" s="4" t="s">
        <v>36</v>
      </c>
      <c r="C10" s="5" t="s">
        <v>37</v>
      </c>
      <c r="D10" s="5" t="s">
        <v>38</v>
      </c>
      <c r="E10" s="6">
        <v>1</v>
      </c>
      <c r="F10" s="7" t="s">
        <v>39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v>150</v>
      </c>
    </row>
    <row r="11" spans="1:18" ht="30" customHeight="1">
      <c r="A11">
        <v>10</v>
      </c>
      <c r="B11" s="4" t="s">
        <v>40</v>
      </c>
      <c r="C11" s="5" t="s">
        <v>41</v>
      </c>
      <c r="D11" s="5" t="s">
        <v>28</v>
      </c>
      <c r="E11" s="6"/>
      <c r="F11" s="7" t="s">
        <v>42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150</v>
      </c>
    </row>
    <row r="12" spans="1:18" ht="30" customHeight="1">
      <c r="A12">
        <v>11</v>
      </c>
      <c r="B12" s="4" t="s">
        <v>43</v>
      </c>
      <c r="C12" s="5" t="s">
        <v>44</v>
      </c>
      <c r="D12" s="5" t="s">
        <v>28</v>
      </c>
      <c r="E12" s="6">
        <v>1</v>
      </c>
      <c r="F12" s="7" t="s">
        <v>45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150</v>
      </c>
    </row>
    <row r="13" spans="1:18" ht="30" customHeight="1">
      <c r="A13">
        <v>12</v>
      </c>
      <c r="B13" s="4"/>
      <c r="C13" s="5" t="s">
        <v>46</v>
      </c>
      <c r="D13" s="5" t="s">
        <v>22</v>
      </c>
      <c r="E13" s="6"/>
      <c r="F13" s="7" t="s">
        <v>47</v>
      </c>
      <c r="G13" s="6"/>
      <c r="H13" s="6">
        <v>2016</v>
      </c>
      <c r="I13" s="6"/>
      <c r="J13" s="6"/>
      <c r="K13" s="6"/>
      <c r="L13" s="6"/>
      <c r="M13" s="6">
        <v>128</v>
      </c>
      <c r="N13" s="6"/>
      <c r="O13" s="6"/>
      <c r="P13" s="6"/>
      <c r="Q13" s="6"/>
      <c r="R13" s="6">
        <v>250</v>
      </c>
    </row>
    <row r="14" spans="1:18" ht="30" customHeight="1">
      <c r="A14">
        <v>13</v>
      </c>
      <c r="B14" s="4" t="s">
        <v>48</v>
      </c>
      <c r="C14" s="5" t="s">
        <v>49</v>
      </c>
      <c r="D14" s="5" t="s">
        <v>50</v>
      </c>
      <c r="E14" s="6">
        <v>15</v>
      </c>
      <c r="F14" s="7" t="s">
        <v>51</v>
      </c>
      <c r="G14" s="6"/>
      <c r="H14" s="6">
        <v>2013</v>
      </c>
      <c r="I14" s="6"/>
      <c r="J14" s="6"/>
      <c r="K14" s="6"/>
      <c r="L14" s="6"/>
      <c r="M14" s="6">
        <v>104</v>
      </c>
      <c r="N14" s="6"/>
      <c r="O14" s="6"/>
      <c r="P14" s="6"/>
      <c r="Q14" s="6"/>
      <c r="R14" s="6">
        <v>150</v>
      </c>
    </row>
    <row r="15" spans="1:18" ht="30" customHeight="1">
      <c r="A15">
        <v>14</v>
      </c>
      <c r="B15" s="4" t="s">
        <v>69</v>
      </c>
      <c r="C15" s="5" t="s">
        <v>70</v>
      </c>
      <c r="D15" s="5" t="s">
        <v>22</v>
      </c>
      <c r="E15" s="6">
        <v>4</v>
      </c>
      <c r="F15" s="7" t="s">
        <v>71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150</v>
      </c>
    </row>
    <row r="16" spans="1:18" ht="30" customHeight="1">
      <c r="A16">
        <v>15</v>
      </c>
      <c r="B16" s="4" t="s">
        <v>7</v>
      </c>
      <c r="C16" s="5" t="s">
        <v>52</v>
      </c>
      <c r="D16" s="5" t="s">
        <v>9</v>
      </c>
      <c r="E16" s="6">
        <v>14</v>
      </c>
      <c r="F16" s="7" t="s">
        <v>53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250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K9" sqref="K9"/>
    </sheetView>
  </sheetViews>
  <sheetFormatPr defaultColWidth="9.00390625" defaultRowHeight="12.75"/>
  <sheetData>
    <row r="1" spans="1:17" ht="63.75">
      <c r="A1" s="2"/>
      <c r="B1" s="9" t="s">
        <v>1</v>
      </c>
      <c r="C1" s="9" t="s">
        <v>2</v>
      </c>
      <c r="D1" s="9" t="s">
        <v>3</v>
      </c>
      <c r="E1" s="10" t="s">
        <v>5</v>
      </c>
      <c r="F1" s="10"/>
      <c r="G1" s="10" t="s">
        <v>0</v>
      </c>
      <c r="H1" s="10" t="s">
        <v>4</v>
      </c>
      <c r="I1" s="9" t="s">
        <v>6</v>
      </c>
      <c r="J1" s="9" t="s">
        <v>54</v>
      </c>
      <c r="K1" s="10" t="s">
        <v>55</v>
      </c>
      <c r="L1" s="10" t="s">
        <v>56</v>
      </c>
      <c r="M1" s="10" t="s">
        <v>57</v>
      </c>
      <c r="N1" s="10" t="s">
        <v>58</v>
      </c>
      <c r="O1" s="10" t="s">
        <v>59</v>
      </c>
      <c r="P1" s="10" t="s">
        <v>60</v>
      </c>
      <c r="Q1" s="10" t="s">
        <v>61</v>
      </c>
    </row>
    <row r="2" spans="1:17" ht="38.25">
      <c r="A2">
        <v>1</v>
      </c>
      <c r="B2" s="4" t="s">
        <v>7</v>
      </c>
      <c r="C2" s="5" t="s">
        <v>8</v>
      </c>
      <c r="D2" s="5" t="s">
        <v>9</v>
      </c>
      <c r="E2" s="6">
        <f>74+4</f>
        <v>78</v>
      </c>
      <c r="F2" s="6">
        <v>14</v>
      </c>
      <c r="G2" s="6">
        <v>5</v>
      </c>
      <c r="H2" s="6">
        <f>E2*G2</f>
        <v>390</v>
      </c>
      <c r="I2" s="7" t="s">
        <v>10</v>
      </c>
      <c r="J2" s="6"/>
      <c r="K2" s="6"/>
      <c r="L2" s="6"/>
      <c r="M2" s="6"/>
      <c r="N2" s="6"/>
      <c r="O2" s="6"/>
      <c r="P2" s="6"/>
      <c r="Q2" s="6" t="s">
        <v>66</v>
      </c>
    </row>
    <row r="3" spans="1:17" ht="63.75">
      <c r="A3">
        <v>2</v>
      </c>
      <c r="B3" s="4" t="s">
        <v>11</v>
      </c>
      <c r="C3" s="5" t="s">
        <v>12</v>
      </c>
      <c r="D3" s="5" t="s">
        <v>13</v>
      </c>
      <c r="E3" s="6">
        <f>115+6</f>
        <v>121</v>
      </c>
      <c r="F3" s="6">
        <v>6</v>
      </c>
      <c r="G3" s="6">
        <v>8</v>
      </c>
      <c r="H3" s="6">
        <f aca="true" t="shared" si="0" ref="H3:H16">E3*G3</f>
        <v>968</v>
      </c>
      <c r="I3" s="7" t="s">
        <v>14</v>
      </c>
      <c r="J3" s="6"/>
      <c r="K3" s="6"/>
      <c r="L3" s="6"/>
      <c r="M3" s="6"/>
      <c r="N3" s="6"/>
      <c r="O3" s="6"/>
      <c r="P3" s="6"/>
      <c r="Q3" s="6" t="s">
        <v>66</v>
      </c>
    </row>
    <row r="4" spans="1:17" ht="38.25">
      <c r="A4">
        <v>3</v>
      </c>
      <c r="B4" s="4" t="s">
        <v>15</v>
      </c>
      <c r="C4" s="5" t="s">
        <v>16</v>
      </c>
      <c r="D4" s="5" t="s">
        <v>13</v>
      </c>
      <c r="E4" s="6">
        <f>97+3</f>
        <v>100</v>
      </c>
      <c r="F4" s="6">
        <v>3</v>
      </c>
      <c r="G4" s="6">
        <v>14</v>
      </c>
      <c r="H4" s="6">
        <f t="shared" si="0"/>
        <v>1400</v>
      </c>
      <c r="I4" s="7" t="s">
        <v>17</v>
      </c>
      <c r="J4" s="6"/>
      <c r="K4" s="6"/>
      <c r="L4" s="6"/>
      <c r="M4" s="6"/>
      <c r="N4" s="6"/>
      <c r="O4" s="6"/>
      <c r="P4" s="6"/>
      <c r="Q4" s="6" t="s">
        <v>66</v>
      </c>
    </row>
    <row r="5" spans="1:17" ht="76.5">
      <c r="A5">
        <v>4</v>
      </c>
      <c r="B5" s="4" t="s">
        <v>18</v>
      </c>
      <c r="C5" s="5" t="s">
        <v>19</v>
      </c>
      <c r="D5" s="5" t="s">
        <v>20</v>
      </c>
      <c r="E5" s="6">
        <f>37+6</f>
        <v>43</v>
      </c>
      <c r="F5" s="6">
        <v>6</v>
      </c>
      <c r="G5" s="6">
        <v>12</v>
      </c>
      <c r="H5" s="6">
        <f t="shared" si="0"/>
        <v>516</v>
      </c>
      <c r="I5" s="7" t="s">
        <v>21</v>
      </c>
      <c r="J5" s="6"/>
      <c r="K5" s="6"/>
      <c r="L5" s="6"/>
      <c r="M5" s="6"/>
      <c r="N5" s="6"/>
      <c r="O5" s="6"/>
      <c r="P5" s="6"/>
      <c r="Q5" s="6" t="s">
        <v>67</v>
      </c>
    </row>
    <row r="6" spans="1:17" ht="51">
      <c r="A6">
        <v>5</v>
      </c>
      <c r="B6" s="4" t="s">
        <v>23</v>
      </c>
      <c r="C6" s="5" t="s">
        <v>24</v>
      </c>
      <c r="D6" s="5" t="s">
        <v>22</v>
      </c>
      <c r="E6" s="6">
        <f>30+1</f>
        <v>31</v>
      </c>
      <c r="F6" s="6">
        <v>1</v>
      </c>
      <c r="G6" s="6">
        <v>15</v>
      </c>
      <c r="H6" s="6">
        <f t="shared" si="0"/>
        <v>465</v>
      </c>
      <c r="I6" s="7" t="s">
        <v>25</v>
      </c>
      <c r="J6" s="6"/>
      <c r="K6" s="6"/>
      <c r="L6" s="6"/>
      <c r="M6" s="6"/>
      <c r="N6" s="6"/>
      <c r="O6" s="6"/>
      <c r="P6" s="6"/>
      <c r="Q6" s="6" t="s">
        <v>66</v>
      </c>
    </row>
    <row r="7" spans="1:17" ht="51">
      <c r="A7">
        <v>6</v>
      </c>
      <c r="B7" s="4" t="s">
        <v>26</v>
      </c>
      <c r="C7" s="5" t="s">
        <v>27</v>
      </c>
      <c r="D7" s="5" t="s">
        <v>28</v>
      </c>
      <c r="E7" s="6">
        <f>110+3</f>
        <v>113</v>
      </c>
      <c r="F7" s="6">
        <v>3</v>
      </c>
      <c r="G7" s="6">
        <v>10</v>
      </c>
      <c r="H7" s="6">
        <f t="shared" si="0"/>
        <v>1130</v>
      </c>
      <c r="I7" s="7" t="s">
        <v>29</v>
      </c>
      <c r="J7" s="6"/>
      <c r="K7" s="6"/>
      <c r="L7" s="6"/>
      <c r="M7" s="6"/>
      <c r="N7" s="6"/>
      <c r="O7" s="6"/>
      <c r="P7" s="6"/>
      <c r="Q7" s="6" t="s">
        <v>68</v>
      </c>
    </row>
    <row r="8" spans="1:17" ht="51">
      <c r="A8">
        <v>7</v>
      </c>
      <c r="B8" s="4" t="s">
        <v>30</v>
      </c>
      <c r="C8" s="5" t="s">
        <v>31</v>
      </c>
      <c r="D8" s="5" t="s">
        <v>28</v>
      </c>
      <c r="E8" s="6">
        <f>146+6</f>
        <v>152</v>
      </c>
      <c r="F8" s="6">
        <v>6</v>
      </c>
      <c r="G8" s="6">
        <v>6</v>
      </c>
      <c r="H8" s="6">
        <f t="shared" si="0"/>
        <v>912</v>
      </c>
      <c r="I8" s="7" t="s">
        <v>32</v>
      </c>
      <c r="J8" s="6"/>
      <c r="K8" s="6"/>
      <c r="L8" s="6"/>
      <c r="M8" s="6"/>
      <c r="N8" s="6"/>
      <c r="O8" s="6"/>
      <c r="P8" s="6"/>
      <c r="Q8" s="6" t="s">
        <v>68</v>
      </c>
    </row>
    <row r="9" spans="1:17" ht="51">
      <c r="A9">
        <v>8</v>
      </c>
      <c r="B9" s="4" t="s">
        <v>33</v>
      </c>
      <c r="C9" s="5" t="s">
        <v>34</v>
      </c>
      <c r="D9" s="5" t="s">
        <v>28</v>
      </c>
      <c r="E9" s="6">
        <f>23+2</f>
        <v>25</v>
      </c>
      <c r="F9" s="6">
        <v>2</v>
      </c>
      <c r="G9" s="6">
        <v>15</v>
      </c>
      <c r="H9" s="6">
        <f t="shared" si="0"/>
        <v>375</v>
      </c>
      <c r="I9" s="7" t="s">
        <v>35</v>
      </c>
      <c r="J9" s="6"/>
      <c r="K9" s="6"/>
      <c r="L9" s="6"/>
      <c r="M9" s="6"/>
      <c r="N9" s="6"/>
      <c r="O9" s="6"/>
      <c r="P9" s="6"/>
      <c r="Q9" s="6" t="s">
        <v>68</v>
      </c>
    </row>
    <row r="10" spans="1:17" ht="51">
      <c r="A10">
        <v>9</v>
      </c>
      <c r="B10" s="4" t="s">
        <v>36</v>
      </c>
      <c r="C10" s="5" t="s">
        <v>37</v>
      </c>
      <c r="D10" s="5" t="s">
        <v>38</v>
      </c>
      <c r="E10" s="6">
        <f>53+1</f>
        <v>54</v>
      </c>
      <c r="F10" s="6">
        <v>1</v>
      </c>
      <c r="G10" s="6">
        <v>11</v>
      </c>
      <c r="H10" s="6">
        <f t="shared" si="0"/>
        <v>594</v>
      </c>
      <c r="I10" s="7" t="s">
        <v>39</v>
      </c>
      <c r="J10" s="6"/>
      <c r="K10" s="6"/>
      <c r="L10" s="6"/>
      <c r="M10" s="6"/>
      <c r="N10" s="6"/>
      <c r="O10" s="6"/>
      <c r="P10" s="6"/>
      <c r="Q10" s="6" t="s">
        <v>66</v>
      </c>
    </row>
    <row r="11" spans="1:17" ht="63.75">
      <c r="A11">
        <v>10</v>
      </c>
      <c r="B11" s="4" t="s">
        <v>40</v>
      </c>
      <c r="C11" s="5" t="s">
        <v>41</v>
      </c>
      <c r="D11" s="5" t="s">
        <v>28</v>
      </c>
      <c r="E11" s="6">
        <v>168</v>
      </c>
      <c r="F11" s="6"/>
      <c r="G11" s="6">
        <v>6</v>
      </c>
      <c r="H11" s="6">
        <f t="shared" si="0"/>
        <v>1008</v>
      </c>
      <c r="I11" s="7" t="s">
        <v>42</v>
      </c>
      <c r="J11" s="6"/>
      <c r="K11" s="6"/>
      <c r="L11" s="6"/>
      <c r="M11" s="6"/>
      <c r="N11" s="6"/>
      <c r="O11" s="6"/>
      <c r="P11" s="6"/>
      <c r="Q11" s="6" t="s">
        <v>68</v>
      </c>
    </row>
    <row r="12" spans="1:17" ht="63.75">
      <c r="A12">
        <v>11</v>
      </c>
      <c r="B12" s="4" t="s">
        <v>43</v>
      </c>
      <c r="C12" s="5" t="s">
        <v>44</v>
      </c>
      <c r="D12" s="5" t="s">
        <v>28</v>
      </c>
      <c r="E12" s="6">
        <f>18+1</f>
        <v>19</v>
      </c>
      <c r="F12" s="6">
        <v>1</v>
      </c>
      <c r="G12" s="6">
        <v>20</v>
      </c>
      <c r="H12" s="6">
        <f t="shared" si="0"/>
        <v>380</v>
      </c>
      <c r="I12" s="7" t="s">
        <v>45</v>
      </c>
      <c r="J12" s="6"/>
      <c r="K12" s="6"/>
      <c r="L12" s="6"/>
      <c r="M12" s="6"/>
      <c r="N12" s="6"/>
      <c r="O12" s="6"/>
      <c r="P12" s="6"/>
      <c r="Q12" s="6" t="s">
        <v>68</v>
      </c>
    </row>
    <row r="13" spans="1:17" ht="38.25">
      <c r="A13">
        <v>12</v>
      </c>
      <c r="B13" s="4"/>
      <c r="C13" s="5" t="s">
        <v>46</v>
      </c>
      <c r="D13" s="5" t="s">
        <v>22</v>
      </c>
      <c r="E13" s="6">
        <v>29</v>
      </c>
      <c r="F13" s="6"/>
      <c r="G13" s="6">
        <v>10</v>
      </c>
      <c r="H13" s="6">
        <f t="shared" si="0"/>
        <v>290</v>
      </c>
      <c r="I13" s="7" t="s">
        <v>47</v>
      </c>
      <c r="J13" s="6"/>
      <c r="K13" s="6">
        <v>2016</v>
      </c>
      <c r="L13" s="6"/>
      <c r="M13" s="6"/>
      <c r="N13" s="6"/>
      <c r="O13" s="6"/>
      <c r="P13" s="6">
        <v>128</v>
      </c>
      <c r="Q13" s="6" t="s">
        <v>66</v>
      </c>
    </row>
    <row r="14" spans="1:17" ht="38.25">
      <c r="A14">
        <v>13</v>
      </c>
      <c r="B14" s="4" t="s">
        <v>48</v>
      </c>
      <c r="C14" s="5" t="s">
        <v>49</v>
      </c>
      <c r="D14" s="5" t="s">
        <v>50</v>
      </c>
      <c r="E14" s="6">
        <f>169+15</f>
        <v>184</v>
      </c>
      <c r="F14" s="6">
        <v>15</v>
      </c>
      <c r="G14" s="6">
        <v>8</v>
      </c>
      <c r="H14" s="6">
        <f t="shared" si="0"/>
        <v>1472</v>
      </c>
      <c r="I14" s="7" t="s">
        <v>51</v>
      </c>
      <c r="J14" s="6"/>
      <c r="K14" s="6">
        <v>2013</v>
      </c>
      <c r="L14" s="6"/>
      <c r="M14" s="6"/>
      <c r="N14" s="6"/>
      <c r="O14" s="6"/>
      <c r="P14" s="6">
        <v>104</v>
      </c>
      <c r="Q14" s="6" t="s">
        <v>66</v>
      </c>
    </row>
    <row r="15" spans="1:17" ht="25.5">
      <c r="A15">
        <v>14</v>
      </c>
      <c r="B15" s="4" t="s">
        <v>69</v>
      </c>
      <c r="C15" s="5" t="s">
        <v>70</v>
      </c>
      <c r="D15" s="5"/>
      <c r="E15" s="6">
        <v>397</v>
      </c>
      <c r="F15" s="6">
        <v>4</v>
      </c>
      <c r="G15" s="6">
        <v>5</v>
      </c>
      <c r="H15" s="6">
        <f t="shared" si="0"/>
        <v>1985</v>
      </c>
      <c r="I15" s="7" t="s">
        <v>71</v>
      </c>
      <c r="J15" s="6"/>
      <c r="K15" s="6"/>
      <c r="L15" s="6"/>
      <c r="M15" s="6"/>
      <c r="N15" s="6"/>
      <c r="O15" s="6"/>
      <c r="P15" s="6"/>
      <c r="Q15" s="6" t="s">
        <v>66</v>
      </c>
    </row>
    <row r="16" spans="1:17" ht="38.25">
      <c r="A16">
        <v>15</v>
      </c>
      <c r="B16" s="4" t="s">
        <v>7</v>
      </c>
      <c r="C16" s="5" t="s">
        <v>52</v>
      </c>
      <c r="D16" s="5" t="s">
        <v>9</v>
      </c>
      <c r="E16" s="6">
        <f>455+14</f>
        <v>469</v>
      </c>
      <c r="F16" s="6">
        <v>14</v>
      </c>
      <c r="G16" s="6">
        <v>5</v>
      </c>
      <c r="H16" s="6">
        <f t="shared" si="0"/>
        <v>2345</v>
      </c>
      <c r="I16" s="7" t="s">
        <v>53</v>
      </c>
      <c r="J16" s="6"/>
      <c r="K16" s="6"/>
      <c r="L16" s="6"/>
      <c r="M16" s="6"/>
      <c r="N16" s="6"/>
      <c r="O16" s="6"/>
      <c r="P16" s="6"/>
      <c r="Q16" s="6" t="s">
        <v>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"Торговая компания Лабиринт"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j.provotorova</dc:creator>
  <cp:keywords/>
  <dc:description/>
  <cp:lastModifiedBy>Светлана</cp:lastModifiedBy>
  <cp:lastPrinted>2018-09-06T11:40:41Z</cp:lastPrinted>
  <dcterms:created xsi:type="dcterms:W3CDTF">2018-07-09T13:50:52Z</dcterms:created>
  <dcterms:modified xsi:type="dcterms:W3CDTF">2018-09-17T19:41:35Z</dcterms:modified>
  <cp:category/>
  <cp:version/>
  <cp:contentType/>
  <cp:contentStatus/>
</cp:coreProperties>
</file>