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11700"/>
  </bookViews>
  <sheets>
    <sheet name="Стрекоза" sheetId="1" r:id="rId1"/>
    <sheet name="Артикулы и цены" sheetId="2" r:id="rId2"/>
  </sheets>
  <definedNames>
    <definedName name="_xlnm._FilterDatabase" localSheetId="1" hidden="1">'Артикулы и цены'!$A$4:$H$4</definedName>
    <definedName name="_xlnm.Print_Titles" localSheetId="0">Стрекоза!$2:$4</definedName>
    <definedName name="_xlnm.Print_Area" localSheetId="0">Стрекоза!$B$2:$L$296</definedName>
  </definedNames>
  <calcPr calcId="125725" refMode="R1C1"/>
</workbook>
</file>

<file path=xl/calcChain.xml><?xml version="1.0" encoding="utf-8"?>
<calcChain xmlns="http://schemas.openxmlformats.org/spreadsheetml/2006/main">
  <c r="H247" i="1"/>
  <c r="H236"/>
  <c r="H226"/>
  <c r="H225"/>
  <c r="H215"/>
  <c r="J44" l="1"/>
  <c r="H124"/>
  <c r="L142"/>
  <c r="J142"/>
  <c r="L69"/>
  <c r="J69"/>
  <c r="H83"/>
  <c r="H50"/>
  <c r="H49"/>
  <c r="L270"/>
  <c r="K270"/>
  <c r="J270"/>
  <c r="L266"/>
  <c r="K266"/>
  <c r="J266"/>
  <c r="L208"/>
  <c r="K208"/>
  <c r="J208"/>
  <c r="L204"/>
  <c r="K204"/>
  <c r="J204"/>
  <c r="L194"/>
  <c r="K194"/>
  <c r="J194"/>
  <c r="L184"/>
  <c r="K184"/>
  <c r="J184"/>
  <c r="L176"/>
  <c r="K176"/>
  <c r="J176"/>
  <c r="L170"/>
  <c r="K170"/>
  <c r="J170"/>
  <c r="L159"/>
  <c r="K159"/>
  <c r="J159"/>
  <c r="L148"/>
  <c r="K148"/>
  <c r="J148"/>
  <c r="K142"/>
  <c r="L137"/>
  <c r="K137"/>
  <c r="J137"/>
  <c r="L126"/>
  <c r="K126"/>
  <c r="J126"/>
  <c r="L114"/>
  <c r="K114"/>
  <c r="J114"/>
  <c r="L107"/>
  <c r="K107"/>
  <c r="J107"/>
  <c r="L102"/>
  <c r="K102"/>
  <c r="J102"/>
  <c r="L92"/>
  <c r="K92"/>
  <c r="J92"/>
  <c r="K69"/>
  <c r="L60"/>
  <c r="K60"/>
  <c r="J60"/>
  <c r="L52"/>
  <c r="K52"/>
  <c r="J52"/>
  <c r="L44"/>
  <c r="K44"/>
  <c r="H58"/>
  <c r="H182"/>
  <c r="H140"/>
  <c r="H42"/>
  <c r="H67"/>
  <c r="H278"/>
  <c r="H277"/>
  <c r="H25"/>
  <c r="H24"/>
  <c r="H32"/>
  <c r="H33"/>
  <c r="H76"/>
  <c r="H15"/>
  <c r="H9"/>
  <c r="H205"/>
  <c r="H201"/>
  <c r="H179"/>
  <c r="H145"/>
  <c r="H171"/>
  <c r="H267"/>
  <c r="H263"/>
  <c r="H191"/>
  <c r="H165"/>
  <c r="H155"/>
  <c r="H138"/>
  <c r="H123"/>
  <c r="H110"/>
  <c r="H98"/>
  <c r="H89"/>
  <c r="H41"/>
  <c r="H44" s="1"/>
  <c r="H66"/>
  <c r="H69" s="1"/>
  <c r="H57"/>
  <c r="H292"/>
  <c r="H268"/>
  <c r="H181"/>
  <c r="H146"/>
  <c r="H111"/>
  <c r="H104"/>
  <c r="H134"/>
  <c r="H60" l="1"/>
  <c r="H52"/>
  <c r="H126"/>
  <c r="H270"/>
  <c r="H148"/>
  <c r="H90"/>
  <c r="H92" s="1"/>
  <c r="H99"/>
  <c r="H103"/>
  <c r="H105"/>
  <c r="H133"/>
  <c r="H135"/>
  <c r="H139"/>
  <c r="H142" s="1"/>
  <c r="H157"/>
  <c r="H166"/>
  <c r="H168"/>
  <c r="H172"/>
  <c r="H174"/>
  <c r="H180"/>
  <c r="H184" s="1"/>
  <c r="H192"/>
  <c r="H194" s="1"/>
  <c r="H202"/>
  <c r="H204" s="1"/>
  <c r="H206"/>
  <c r="H208" s="1"/>
  <c r="H264"/>
  <c r="H266" s="1"/>
  <c r="H100"/>
  <c r="H112"/>
  <c r="H114" s="1"/>
  <c r="H156"/>
  <c r="H159" s="1"/>
  <c r="H167"/>
  <c r="H173"/>
  <c r="H176" l="1"/>
  <c r="H170"/>
  <c r="H102"/>
  <c r="H137"/>
  <c r="H107"/>
</calcChain>
</file>

<file path=xl/sharedStrings.xml><?xml version="1.0" encoding="utf-8"?>
<sst xmlns="http://schemas.openxmlformats.org/spreadsheetml/2006/main" count="552" uniqueCount="192">
  <si>
    <t>МЕБЕЛЬ ДЛЯ СПАЛЬНОЙ КОМНАТЫ - СЕРИЯ "СТРЕКОЗА"</t>
  </si>
  <si>
    <t>►►► Кровати ◄◄◄</t>
  </si>
  <si>
    <t>Цвет: КАРКАС- гасиенда</t>
  </si>
  <si>
    <t>Артикул</t>
  </si>
  <si>
    <t>Наименование</t>
  </si>
  <si>
    <t>Кол-во в изделии, шт.</t>
  </si>
  <si>
    <t>Размер, мм</t>
  </si>
  <si>
    <t>Вес брутто, кг</t>
  </si>
  <si>
    <t>Объем, м3</t>
  </si>
  <si>
    <t>Кол-во мест</t>
  </si>
  <si>
    <t>СФ-318616</t>
  </si>
  <si>
    <t>Кровать</t>
  </si>
  <si>
    <t>СФ-318618</t>
  </si>
  <si>
    <t>►►► Элементы навесные◄◄◄</t>
  </si>
  <si>
    <t>Цвет: КАРКАС- гасиенда; МЯГКИЙ ЭЛЕМЕНТ - вельвет, жаккард</t>
  </si>
  <si>
    <t>СФ-318160</t>
  </si>
  <si>
    <t>Спинка кровати</t>
  </si>
  <si>
    <t>СФ-318180</t>
  </si>
  <si>
    <t>центральная часть</t>
  </si>
  <si>
    <t>СФ-318062</t>
  </si>
  <si>
    <t>Спинка кровати (изобр.)</t>
  </si>
  <si>
    <t>СФ-318061</t>
  </si>
  <si>
    <t>Спинка кровати (зерк.)</t>
  </si>
  <si>
    <t>боковая часть</t>
  </si>
  <si>
    <t>►►► Тумба прикроватная ◄◄◄</t>
  </si>
  <si>
    <t>СФ-312902</t>
  </si>
  <si>
    <t xml:space="preserve">Каркас тумбы </t>
  </si>
  <si>
    <t>СФ-315852</t>
  </si>
  <si>
    <t>Стенка передняя (комплект)</t>
  </si>
  <si>
    <t>Итого за изделие:</t>
  </si>
  <si>
    <t>516 х 550 х 588</t>
  </si>
  <si>
    <r>
      <t>►►►</t>
    </r>
    <r>
      <rPr>
        <b/>
        <sz val="10"/>
        <color indexed="8"/>
        <rFont val="Arial Cyr"/>
        <charset val="204"/>
      </rPr>
      <t xml:space="preserve"> Тумба под TV </t>
    </r>
    <r>
      <rPr>
        <sz val="10"/>
        <color indexed="8"/>
        <rFont val="Arial Cyr"/>
        <charset val="204"/>
      </rPr>
      <t>◄◄◄</t>
    </r>
  </si>
  <si>
    <t>СФ-312904</t>
  </si>
  <si>
    <t>СФ-315820</t>
  </si>
  <si>
    <t>Двери (комплект)</t>
  </si>
  <si>
    <t>1300х460х587</t>
  </si>
  <si>
    <t>►►► Комод ◄◄◄</t>
  </si>
  <si>
    <t>СФ-312901</t>
  </si>
  <si>
    <t>Каркас комода</t>
  </si>
  <si>
    <t>СФ-315894</t>
  </si>
  <si>
    <t>966 х 550 х 1032</t>
  </si>
  <si>
    <t>►►► Стол  ◄◄◄</t>
  </si>
  <si>
    <t>СФ-311922</t>
  </si>
  <si>
    <t xml:space="preserve">Каркас стола </t>
  </si>
  <si>
    <t>СФ-315834</t>
  </si>
  <si>
    <t>Стенка передняя (комплект 4шт)</t>
  </si>
  <si>
    <t>1602 х 550 х 840</t>
  </si>
  <si>
    <t>►►► Полка настольная ◄◄◄</t>
  </si>
  <si>
    <t>Цвет: гасиенда</t>
  </si>
  <si>
    <t>СФ-316402</t>
  </si>
  <si>
    <t>Полка настольная</t>
  </si>
  <si>
    <t>►►► Полка настенная ◄◄◄</t>
  </si>
  <si>
    <t>СФ-316305</t>
  </si>
  <si>
    <t>Полка настенная</t>
  </si>
  <si>
    <t>1300х360х392</t>
  </si>
  <si>
    <t>►►► Шкафы глубиной 460 мм◄◄◄</t>
  </si>
  <si>
    <t>СФ-314101</t>
  </si>
  <si>
    <t>Каркас шкафа</t>
  </si>
  <si>
    <t>СФ-315801</t>
  </si>
  <si>
    <t>Дверь</t>
  </si>
  <si>
    <t>488 х 460 х 2240</t>
  </si>
  <si>
    <t>СФ-314102</t>
  </si>
  <si>
    <t>СФ-315802</t>
  </si>
  <si>
    <t>СФ-315853</t>
  </si>
  <si>
    <t>изобр.</t>
  </si>
  <si>
    <t>СФ-315803</t>
  </si>
  <si>
    <t>зерк.</t>
  </si>
  <si>
    <t>СФ-314103</t>
  </si>
  <si>
    <t>СФ-315804</t>
  </si>
  <si>
    <t>Дверь (универсальная)</t>
  </si>
  <si>
    <t>►►► Шкафы глубиной 610 мм ◄◄◄</t>
  </si>
  <si>
    <t>СФ-314104</t>
  </si>
  <si>
    <t>488 х 610 х 2240</t>
  </si>
  <si>
    <t>СФ-314105</t>
  </si>
  <si>
    <t>СФ-314118</t>
  </si>
  <si>
    <t>СФ-315811</t>
  </si>
  <si>
    <t>938 х 610 х 2240</t>
  </si>
  <si>
    <t>СФ-314106</t>
  </si>
  <si>
    <t>СФ-315822</t>
  </si>
  <si>
    <t>СФ-315893</t>
  </si>
  <si>
    <t>СФ-314107</t>
  </si>
  <si>
    <t>Дверь (а)</t>
  </si>
  <si>
    <t>Двери (b - комплект)</t>
  </si>
  <si>
    <t>1388 х 610 х 2240</t>
  </si>
  <si>
    <t>СФ-314117</t>
  </si>
  <si>
    <t>СФ-314124</t>
  </si>
  <si>
    <t>Дверь (а - комплект)</t>
  </si>
  <si>
    <t>1838 х 610 х 2240</t>
  </si>
  <si>
    <t>►►► Шкаф угловой ◄◄◄</t>
  </si>
  <si>
    <t>СФ-314108</t>
  </si>
  <si>
    <t>1100 х 1100 х 2240</t>
  </si>
  <si>
    <t>СФ-314125</t>
  </si>
  <si>
    <t>1100 х 1250 х 2240</t>
  </si>
  <si>
    <t>СФ-314126</t>
  </si>
  <si>
    <t>►►► Шкаф-окончание ◄◄◄</t>
  </si>
  <si>
    <t>* Только к шкафам глубиной 610 мм</t>
  </si>
  <si>
    <t>СФ-314112</t>
  </si>
  <si>
    <t>СФ-315833</t>
  </si>
  <si>
    <t>Дверь (комплект)</t>
  </si>
  <si>
    <t>334 х 604 х 2240</t>
  </si>
  <si>
    <t>СФ-314113</t>
  </si>
  <si>
    <t>►►► Стеллаж-окончание ◄◄◄</t>
  </si>
  <si>
    <t>* Только к шкафам глубиной 460 мм</t>
  </si>
  <si>
    <t>СФ-314301</t>
  </si>
  <si>
    <t>Стеллаж (изобр.)</t>
  </si>
  <si>
    <t>СФ-314302</t>
  </si>
  <si>
    <t>Стеллаж (зерк.)</t>
  </si>
  <si>
    <t>►►► Зеркало настенное  ◄◄◄</t>
  </si>
  <si>
    <t>Цвет: ДЕКОРАТИВНОЙ ВСТАВКИ НА ПРОФИЛЕ-гасиенда, пастель, капучино</t>
  </si>
  <si>
    <t>СФ-317801</t>
  </si>
  <si>
    <t xml:space="preserve">Зеркало настенное </t>
  </si>
  <si>
    <t>Дверь СФ-315801</t>
  </si>
  <si>
    <t>Дверь СФ-315802</t>
  </si>
  <si>
    <t>Дверь СФ-315803</t>
  </si>
  <si>
    <t>Дверь СФ-315804</t>
  </si>
  <si>
    <t>Дверь СФ-315811</t>
  </si>
  <si>
    <t>Дверь СФ-315822</t>
  </si>
  <si>
    <t>Дверь СФ-315833</t>
  </si>
  <si>
    <t>Зеркало настенное СФ-317801</t>
  </si>
  <si>
    <t>Каркас комода СФ-312901</t>
  </si>
  <si>
    <t>Каркас стола СФ-311922</t>
  </si>
  <si>
    <t>Каркас тумбы СФ-312902</t>
  </si>
  <si>
    <t>Каркас шкафа СФ-314101</t>
  </si>
  <si>
    <t>Каркас шкафа СФ-314102</t>
  </si>
  <si>
    <t>Каркас шкафа СФ-314103</t>
  </si>
  <si>
    <t>Каркас шкафа СФ-314104</t>
  </si>
  <si>
    <t>Каркас шкафа СФ-314105</t>
  </si>
  <si>
    <t>Каркас шкафа СФ-314106</t>
  </si>
  <si>
    <t>Каркас шкафа СФ-314107</t>
  </si>
  <si>
    <t>Каркас шкафа СФ-314108</t>
  </si>
  <si>
    <t>Каркас шкафа СФ-314112</t>
  </si>
  <si>
    <t>Каркас шкафа СФ-314113</t>
  </si>
  <si>
    <t>Каркас шкафа СФ-314117</t>
  </si>
  <si>
    <t>Каркас шкафа СФ-314118</t>
  </si>
  <si>
    <t>Каркас шкафа СФ-314124</t>
  </si>
  <si>
    <t>Каркас шкафа СФ-314125</t>
  </si>
  <si>
    <t>Каркас шкафа СФ-314126</t>
  </si>
  <si>
    <t>Кровать СФ-318616</t>
  </si>
  <si>
    <t>Кровать СФ-318618</t>
  </si>
  <si>
    <t>Полка настольная СФ-316402</t>
  </si>
  <si>
    <t>Спинка кровати СФ-318061</t>
  </si>
  <si>
    <t>Спинка кровати СФ-318062</t>
  </si>
  <si>
    <t>Спинка кровати СФ-318160</t>
  </si>
  <si>
    <t>Спинка кровати СФ-318180</t>
  </si>
  <si>
    <t>Стеллаж СФ-314301</t>
  </si>
  <si>
    <t>Стеллаж СФ-314302</t>
  </si>
  <si>
    <t>Стенка передняя СФ-315834</t>
  </si>
  <si>
    <t>Стенка передняя СФ-315852</t>
  </si>
  <si>
    <t>Стенка передняя СФ-315853</t>
  </si>
  <si>
    <t>Стенка передняя СФ-315893</t>
  </si>
  <si>
    <t>Стенка передняя СФ-315894</t>
  </si>
  <si>
    <t>Каркас тумбы СФ-312904</t>
  </si>
  <si>
    <t>Двери (комплект) СФ-315820</t>
  </si>
  <si>
    <t xml:space="preserve">Полка настенная </t>
  </si>
  <si>
    <t>900 x 19 x 650</t>
  </si>
  <si>
    <t>2040 x 1644 x 510</t>
  </si>
  <si>
    <t>2040 x 1844 x 510</t>
  </si>
  <si>
    <t>920 x 268 x 292</t>
  </si>
  <si>
    <t>616 x 18 x 930</t>
  </si>
  <si>
    <t>1654 x 73 x 1090</t>
  </si>
  <si>
    <t>1854 x 73 x 1090</t>
  </si>
  <si>
    <t>300 x 454 x 2222</t>
  </si>
  <si>
    <t>Цена за единицу, рос. руб</t>
  </si>
  <si>
    <t>Цвет: ДВЕРИ - гасиенда\зеркало, пастель\зеркало,капучино\зеркало</t>
  </si>
  <si>
    <t>СФ-315401</t>
  </si>
  <si>
    <t>СФ-315405</t>
  </si>
  <si>
    <t>Дверь (изобр.)</t>
  </si>
  <si>
    <t>СФ-315406</t>
  </si>
  <si>
    <t>Дверь (зерк.)</t>
  </si>
  <si>
    <t>СФ-315433</t>
  </si>
  <si>
    <t>Дверь СФ-315401</t>
  </si>
  <si>
    <t>Дверь СФ-315405</t>
  </si>
  <si>
    <t>Дверь СФ-315406</t>
  </si>
  <si>
    <t>Дверь СФ-315433</t>
  </si>
  <si>
    <t>446 х 19 х 2095</t>
  </si>
  <si>
    <t>446 х 19 х 1428</t>
  </si>
  <si>
    <t>895 х 19 х 1428</t>
  </si>
  <si>
    <t>895 х 19 х 2095</t>
  </si>
  <si>
    <t>►►► Двери с зеркалом◄◄◄</t>
  </si>
  <si>
    <t>СФ-315444</t>
  </si>
  <si>
    <t>Дверь СФ-315444</t>
  </si>
  <si>
    <t xml:space="preserve">для каркасов шкафов : </t>
  </si>
  <si>
    <t>СФ-314101, СФ-314104 , СФ-314107, СФ-314117</t>
  </si>
  <si>
    <t>СФ-314102, СФ-314105</t>
  </si>
  <si>
    <t>СФ-314106, СФ-314107, СФ-314117, СФ-314124</t>
  </si>
  <si>
    <t>СФ-314108, СФ-314118,СФ-314124,СФ-314125, СФ-314126</t>
  </si>
  <si>
    <t>Цвет: КАРКАС- гасиенда; ФАСАДЫ - гасиенда\гасиенда, пастель\гасиенда, капучино\капучино, капучино\гасиенда</t>
  </si>
  <si>
    <t>Цвет: КАРКАС- гасиенда; ФАСАДЫ, ДВЕРИ - гасиенда\гасиенда, пастель\гасиенда, капучино\капучино, капучино\гасиенда</t>
  </si>
  <si>
    <t>Цвет: КАРКАС- гасиенда; ДВЕРИ - гасиенда\гасиенда, пастель\гасиенда, капучино\капучино, капучино\гасиенда</t>
  </si>
  <si>
    <t>ЦЕНА</t>
  </si>
  <si>
    <t>Дилерский прайс-лист с 24.09.2018</t>
  </si>
  <si>
    <t>119071, г. Москва, ул. Орджоникидзе, 10
тел/факс: (495) 790-7288
infomsk@d-dom.ru     http://ddom-mos.ru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</si>
</sst>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#,##0_р_."/>
    <numFmt numFmtId="166" formatCode="#,##0.0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theme="1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"/>
      <charset val="204"/>
    </font>
    <font>
      <sz val="9"/>
      <color theme="1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0"/>
      <color theme="1"/>
      <name val="Arial Cyr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Arial Cyr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rgb="FF00B05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" fillId="0" borderId="0"/>
    <xf numFmtId="0" fontId="3" fillId="0" borderId="0"/>
  </cellStyleXfs>
  <cellXfs count="194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Protection="1">
      <protection locked="0" hidden="1"/>
    </xf>
    <xf numFmtId="0" fontId="4" fillId="0" borderId="0" xfId="0" applyFont="1" applyProtection="1">
      <protection hidden="1"/>
    </xf>
    <xf numFmtId="0" fontId="6" fillId="2" borderId="0" xfId="0" applyFont="1" applyFill="1" applyAlignment="1" applyProtection="1">
      <alignment horizontal="centerContinuous"/>
      <protection locked="0" hidden="1"/>
    </xf>
    <xf numFmtId="0" fontId="7" fillId="2" borderId="0" xfId="0" applyFont="1" applyFill="1" applyAlignment="1" applyProtection="1">
      <alignment horizontal="centerContinuous"/>
      <protection locked="0" hidden="1"/>
    </xf>
    <xf numFmtId="3" fontId="7" fillId="2" borderId="0" xfId="0" applyNumberFormat="1" applyFont="1" applyFill="1" applyAlignment="1" applyProtection="1">
      <alignment horizontal="centerContinuous"/>
      <protection hidden="1"/>
    </xf>
    <xf numFmtId="0" fontId="7" fillId="2" borderId="0" xfId="0" applyFont="1" applyFill="1" applyAlignment="1" applyProtection="1">
      <alignment horizontal="centerContinuous"/>
      <protection hidden="1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0" xfId="0" applyFont="1" applyAlignment="1" applyProtection="1">
      <alignment horizontal="center"/>
      <protection locked="0" hidden="1"/>
    </xf>
    <xf numFmtId="3" fontId="10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Continuous"/>
      <protection locked="0" hidden="1"/>
    </xf>
    <xf numFmtId="3" fontId="11" fillId="3" borderId="0" xfId="0" applyNumberFormat="1" applyFont="1" applyFill="1" applyAlignment="1" applyProtection="1">
      <alignment horizontal="centerContinuous"/>
      <protection hidden="1"/>
    </xf>
    <xf numFmtId="0" fontId="11" fillId="3" borderId="0" xfId="0" applyFont="1" applyFill="1" applyAlignment="1" applyProtection="1">
      <alignment horizontal="centerContinuous"/>
      <protection hidden="1"/>
    </xf>
    <xf numFmtId="0" fontId="12" fillId="0" borderId="1" xfId="0" applyFont="1" applyBorder="1" applyAlignment="1" applyProtection="1">
      <alignment horizontal="left"/>
      <protection locked="0" hidden="1"/>
    </xf>
    <xf numFmtId="0" fontId="12" fillId="0" borderId="0" xfId="0" applyFont="1" applyBorder="1" applyAlignment="1" applyProtection="1">
      <alignment horizontal="left"/>
      <protection locked="0" hidden="1"/>
    </xf>
    <xf numFmtId="3" fontId="12" fillId="0" borderId="0" xfId="0" applyNumberFormat="1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9" fillId="0" borderId="0" xfId="0" applyFont="1" applyProtection="1"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 hidden="1"/>
    </xf>
    <xf numFmtId="3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top" wrapText="1"/>
      <protection locked="0"/>
    </xf>
    <xf numFmtId="3" fontId="4" fillId="0" borderId="0" xfId="0" applyNumberFormat="1" applyFont="1" applyFill="1" applyBorder="1" applyAlignment="1" applyProtection="1">
      <alignment horizontal="left" vertical="top"/>
      <protection locked="0" hidden="1"/>
    </xf>
    <xf numFmtId="0" fontId="9" fillId="0" borderId="0" xfId="0" applyFont="1" applyBorder="1" applyAlignment="1" applyProtection="1">
      <alignment vertical="top"/>
      <protection locked="0"/>
    </xf>
    <xf numFmtId="164" fontId="13" fillId="0" borderId="0" xfId="0" applyNumberFormat="1" applyFont="1" applyAlignment="1" applyProtection="1">
      <alignment horizontal="right" vertical="top"/>
      <protection locked="0"/>
    </xf>
    <xf numFmtId="3" fontId="14" fillId="0" borderId="0" xfId="0" applyNumberFormat="1" applyFont="1" applyAlignment="1">
      <alignment horizontal="right" vertical="top"/>
    </xf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164" fontId="14" fillId="0" borderId="0" xfId="0" applyNumberFormat="1" applyFont="1" applyAlignment="1" applyProtection="1">
      <alignment horizontal="right" vertical="top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Protection="1">
      <protection locked="0"/>
    </xf>
    <xf numFmtId="0" fontId="9" fillId="0" borderId="1" xfId="0" applyFont="1" applyBorder="1" applyAlignment="1" applyProtection="1">
      <alignment vertical="top"/>
      <protection locked="0"/>
    </xf>
    <xf numFmtId="164" fontId="14" fillId="0" borderId="1" xfId="0" applyNumberFormat="1" applyFont="1" applyBorder="1" applyAlignment="1" applyProtection="1">
      <alignment horizontal="right" vertical="top"/>
      <protection locked="0"/>
    </xf>
    <xf numFmtId="3" fontId="14" fillId="0" borderId="1" xfId="0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right"/>
    </xf>
    <xf numFmtId="3" fontId="8" fillId="0" borderId="0" xfId="0" applyNumberFormat="1" applyFont="1" applyFill="1" applyBorder="1" applyAlignment="1" applyProtection="1">
      <alignment horizontal="left" vertical="top"/>
      <protection locked="0" hidden="1"/>
    </xf>
    <xf numFmtId="0" fontId="14" fillId="0" borderId="0" xfId="0" applyFont="1" applyFill="1" applyBorder="1" applyAlignment="1" applyProtection="1">
      <alignment vertical="top"/>
      <protection locked="0"/>
    </xf>
    <xf numFmtId="164" fontId="14" fillId="0" borderId="0" xfId="0" applyNumberFormat="1" applyFont="1" applyFill="1" applyAlignment="1" applyProtection="1">
      <alignment horizontal="right" vertical="top"/>
      <protection locked="0"/>
    </xf>
    <xf numFmtId="3" fontId="14" fillId="0" borderId="0" xfId="0" applyNumberFormat="1" applyFont="1" applyFill="1" applyAlignment="1">
      <alignment horizontal="right" vertical="top"/>
    </xf>
    <xf numFmtId="0" fontId="15" fillId="0" borderId="0" xfId="0" applyFont="1" applyFill="1" applyAlignment="1">
      <alignment horizontal="right"/>
    </xf>
    <xf numFmtId="3" fontId="12" fillId="0" borderId="1" xfId="0" applyNumberFormat="1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centerContinuous" vertical="top" wrapText="1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Protection="1">
      <protection locked="0"/>
    </xf>
    <xf numFmtId="164" fontId="14" fillId="0" borderId="0" xfId="0" applyNumberFormat="1" applyFont="1" applyBorder="1" applyAlignment="1" applyProtection="1">
      <alignment horizontal="right" vertical="top"/>
      <protection locked="0"/>
    </xf>
    <xf numFmtId="3" fontId="14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 applyProtection="1">
      <alignment horizontal="centerContinuous" vertical="top" wrapText="1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14" fillId="3" borderId="0" xfId="0" applyFont="1" applyFill="1" applyBorder="1" applyAlignment="1" applyProtection="1">
      <alignment vertical="top"/>
      <protection locked="0"/>
    </xf>
    <xf numFmtId="164" fontId="14" fillId="3" borderId="0" xfId="0" applyNumberFormat="1" applyFont="1" applyFill="1" applyAlignment="1" applyProtection="1">
      <alignment horizontal="right" vertical="top"/>
      <protection locked="0"/>
    </xf>
    <xf numFmtId="3" fontId="14" fillId="3" borderId="0" xfId="0" applyNumberFormat="1" applyFont="1" applyFill="1" applyAlignment="1">
      <alignment horizontal="right" vertical="top"/>
    </xf>
    <xf numFmtId="0" fontId="15" fillId="3" borderId="0" xfId="0" applyFont="1" applyFill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9" fillId="4" borderId="0" xfId="0" applyFont="1" applyFill="1" applyAlignment="1" applyProtection="1">
      <alignment horizontal="centerContinuous" vertical="top" wrapText="1"/>
      <protection locked="0"/>
    </xf>
    <xf numFmtId="0" fontId="4" fillId="4" borderId="0" xfId="0" applyFont="1" applyFill="1" applyAlignment="1" applyProtection="1">
      <alignment horizontal="centerContinuous"/>
      <protection locked="0"/>
    </xf>
    <xf numFmtId="3" fontId="4" fillId="4" borderId="0" xfId="0" applyNumberFormat="1" applyFont="1" applyFill="1" applyAlignment="1">
      <alignment horizontal="centerContinuous"/>
    </xf>
    <xf numFmtId="0" fontId="4" fillId="4" borderId="0" xfId="0" applyFont="1" applyFill="1" applyAlignment="1">
      <alignment horizontal="centerContinuous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3" fontId="4" fillId="0" borderId="0" xfId="0" applyNumberFormat="1" applyFont="1" applyAlignment="1">
      <alignment horizontal="left"/>
    </xf>
    <xf numFmtId="0" fontId="14" fillId="4" borderId="0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 applyProtection="1">
      <alignment horizontal="right"/>
      <protection locked="0"/>
    </xf>
    <xf numFmtId="0" fontId="18" fillId="4" borderId="0" xfId="0" applyFont="1" applyFill="1" applyAlignment="1" applyProtection="1">
      <alignment horizontal="centerContinuous" vertical="top" wrapText="1"/>
      <protection locked="0"/>
    </xf>
    <xf numFmtId="3" fontId="4" fillId="4" borderId="0" xfId="0" applyNumberFormat="1" applyFont="1" applyFill="1" applyBorder="1" applyAlignment="1" applyProtection="1">
      <alignment horizontal="centerContinuous" vertical="top"/>
      <protection locked="0" hidden="1"/>
    </xf>
    <xf numFmtId="0" fontId="9" fillId="4" borderId="0" xfId="0" applyFont="1" applyFill="1" applyBorder="1" applyAlignment="1" applyProtection="1">
      <alignment horizontal="centerContinuous" vertical="top"/>
      <protection locked="0"/>
    </xf>
    <xf numFmtId="164" fontId="13" fillId="4" borderId="0" xfId="0" applyNumberFormat="1" applyFont="1" applyFill="1" applyAlignment="1" applyProtection="1">
      <alignment horizontal="centerContinuous" vertical="top"/>
      <protection locked="0"/>
    </xf>
    <xf numFmtId="3" fontId="14" fillId="4" borderId="0" xfId="0" applyNumberFormat="1" applyFont="1" applyFill="1" applyAlignment="1">
      <alignment horizontal="centerContinuous" vertical="top"/>
    </xf>
    <xf numFmtId="0" fontId="15" fillId="4" borderId="0" xfId="0" applyFont="1" applyFill="1" applyAlignment="1">
      <alignment horizontal="centerContinuous"/>
    </xf>
    <xf numFmtId="3" fontId="4" fillId="0" borderId="1" xfId="0" applyNumberFormat="1" applyFont="1" applyFill="1" applyBorder="1" applyAlignment="1" applyProtection="1">
      <alignment horizontal="left" vertical="top"/>
      <protection locked="0" hidden="1"/>
    </xf>
    <xf numFmtId="164" fontId="13" fillId="0" borderId="1" xfId="0" applyNumberFormat="1" applyFont="1" applyBorder="1" applyAlignment="1" applyProtection="1">
      <alignment horizontal="right" vertical="top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 hidden="1"/>
    </xf>
    <xf numFmtId="3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3" fontId="8" fillId="0" borderId="1" xfId="0" applyNumberFormat="1" applyFont="1" applyFill="1" applyBorder="1" applyAlignment="1" applyProtection="1">
      <alignment horizontal="left" vertical="top"/>
      <protection locked="0" hidden="1"/>
    </xf>
    <xf numFmtId="0" fontId="14" fillId="3" borderId="1" xfId="0" applyFont="1" applyFill="1" applyBorder="1" applyAlignment="1" applyProtection="1">
      <alignment vertical="top"/>
      <protection locked="0"/>
    </xf>
    <xf numFmtId="0" fontId="13" fillId="3" borderId="1" xfId="0" applyFont="1" applyFill="1" applyBorder="1" applyAlignment="1" applyProtection="1">
      <alignment vertical="top"/>
      <protection locked="0"/>
    </xf>
    <xf numFmtId="3" fontId="14" fillId="3" borderId="1" xfId="0" applyNumberFormat="1" applyFont="1" applyFill="1" applyBorder="1" applyAlignment="1">
      <alignment horizontal="right" vertical="top"/>
    </xf>
    <xf numFmtId="0" fontId="15" fillId="3" borderId="1" xfId="0" applyFont="1" applyFill="1" applyBorder="1" applyAlignment="1">
      <alignment horizontal="right"/>
    </xf>
    <xf numFmtId="0" fontId="13" fillId="3" borderId="0" xfId="0" applyFont="1" applyFill="1" applyBorder="1" applyAlignment="1" applyProtection="1">
      <alignment vertical="top"/>
      <protection locked="0"/>
    </xf>
    <xf numFmtId="3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 applyProtection="1">
      <alignment horizontal="left" vertical="center"/>
      <protection locked="0" hidden="1"/>
    </xf>
    <xf numFmtId="0" fontId="20" fillId="0" borderId="0" xfId="0" applyFont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3" fontId="15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3" fontId="4" fillId="0" borderId="0" xfId="0" applyNumberFormat="1" applyFont="1"/>
    <xf numFmtId="0" fontId="4" fillId="0" borderId="0" xfId="0" applyFont="1" applyAlignment="1"/>
    <xf numFmtId="165" fontId="3" fillId="0" borderId="0" xfId="5" applyNumberFormat="1" applyFill="1" applyAlignment="1">
      <alignment horizontal="right"/>
    </xf>
    <xf numFmtId="0" fontId="3" fillId="0" borderId="0" xfId="2" applyFont="1" applyFill="1" applyBorder="1"/>
    <xf numFmtId="165" fontId="3" fillId="0" borderId="0" xfId="2" applyNumberFormat="1" applyFont="1" applyFill="1" applyBorder="1" applyAlignment="1">
      <alignment horizontal="center"/>
    </xf>
    <xf numFmtId="0" fontId="22" fillId="5" borderId="3" xfId="2" applyFont="1" applyFill="1" applyBorder="1" applyAlignment="1">
      <alignment horizontal="center" vertical="center"/>
    </xf>
    <xf numFmtId="165" fontId="22" fillId="0" borderId="0" xfId="5" applyNumberFormat="1" applyFont="1" applyFill="1" applyBorder="1" applyAlignment="1">
      <alignment horizontal="right"/>
    </xf>
    <xf numFmtId="0" fontId="3" fillId="0" borderId="0" xfId="5" applyFill="1" applyBorder="1"/>
    <xf numFmtId="0" fontId="0" fillId="0" borderId="0" xfId="5" applyFont="1" applyFill="1" applyBorder="1" applyAlignment="1">
      <alignment horizontal="center"/>
    </xf>
    <xf numFmtId="0" fontId="22" fillId="6" borderId="3" xfId="5" applyFont="1" applyFill="1" applyBorder="1" applyAlignment="1">
      <alignment horizontal="center" vertical="center"/>
    </xf>
    <xf numFmtId="165" fontId="3" fillId="0" borderId="0" xfId="5" applyNumberFormat="1" applyFill="1" applyBorder="1" applyAlignment="1">
      <alignment horizontal="right"/>
    </xf>
    <xf numFmtId="0" fontId="23" fillId="0" borderId="3" xfId="6" applyFont="1" applyBorder="1"/>
    <xf numFmtId="3" fontId="23" fillId="0" borderId="3" xfId="6" applyNumberFormat="1" applyFont="1" applyBorder="1"/>
    <xf numFmtId="0" fontId="1" fillId="0" borderId="0" xfId="6" applyFont="1"/>
    <xf numFmtId="0" fontId="1" fillId="0" borderId="3" xfId="6" applyFont="1" applyBorder="1"/>
    <xf numFmtId="166" fontId="4" fillId="0" borderId="0" xfId="0" applyNumberFormat="1" applyFont="1"/>
    <xf numFmtId="166" fontId="4" fillId="0" borderId="0" xfId="0" applyNumberFormat="1" applyFont="1" applyProtection="1">
      <protection hidden="1"/>
    </xf>
    <xf numFmtId="166" fontId="7" fillId="2" borderId="0" xfId="0" applyNumberFormat="1" applyFont="1" applyFill="1" applyAlignment="1" applyProtection="1">
      <alignment horizontal="centerContinuous"/>
      <protection hidden="1"/>
    </xf>
    <xf numFmtId="166" fontId="8" fillId="0" borderId="1" xfId="0" applyNumberFormat="1" applyFont="1" applyBorder="1" applyAlignment="1">
      <alignment horizontal="left"/>
    </xf>
    <xf numFmtId="166" fontId="11" fillId="3" borderId="0" xfId="0" applyNumberFormat="1" applyFont="1" applyFill="1" applyAlignment="1" applyProtection="1">
      <alignment horizontal="centerContinuous"/>
      <protection hidden="1"/>
    </xf>
    <xf numFmtId="166" fontId="12" fillId="0" borderId="0" xfId="0" applyNumberFormat="1" applyFont="1" applyBorder="1" applyAlignment="1" applyProtection="1">
      <alignment horizontal="left"/>
      <protection hidden="1"/>
    </xf>
    <xf numFmtId="166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15" fillId="0" borderId="0" xfId="0" applyNumberFormat="1" applyFont="1" applyAlignment="1">
      <alignment horizontal="right"/>
    </xf>
    <xf numFmtId="166" fontId="15" fillId="0" borderId="1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2" fillId="0" borderId="1" xfId="0" applyNumberFormat="1" applyFont="1" applyBorder="1" applyAlignment="1" applyProtection="1">
      <alignment horizontal="left"/>
      <protection hidden="1"/>
    </xf>
    <xf numFmtId="166" fontId="15" fillId="0" borderId="0" xfId="0" applyNumberFormat="1" applyFont="1" applyBorder="1" applyAlignment="1">
      <alignment horizontal="right"/>
    </xf>
    <xf numFmtId="166" fontId="15" fillId="3" borderId="0" xfId="0" applyNumberFormat="1" applyFont="1" applyFill="1" applyAlignment="1">
      <alignment horizontal="right"/>
    </xf>
    <xf numFmtId="166" fontId="4" fillId="4" borderId="0" xfId="0" applyNumberFormat="1" applyFont="1" applyFill="1" applyAlignment="1">
      <alignment horizontal="centerContinuous"/>
    </xf>
    <xf numFmtId="166" fontId="15" fillId="4" borderId="0" xfId="0" applyNumberFormat="1" applyFont="1" applyFill="1" applyAlignment="1">
      <alignment horizontal="centerContinuous"/>
    </xf>
    <xf numFmtId="166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15" fillId="3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5" fillId="0" borderId="1" xfId="0" applyNumberFormat="1" applyFont="1" applyBorder="1" applyAlignment="1">
      <alignment vertical="top" wrapText="1"/>
    </xf>
    <xf numFmtId="4" fontId="4" fillId="0" borderId="0" xfId="0" applyNumberFormat="1" applyFont="1"/>
    <xf numFmtId="4" fontId="4" fillId="0" borderId="0" xfId="0" applyNumberFormat="1" applyFont="1" applyProtection="1">
      <protection hidden="1"/>
    </xf>
    <xf numFmtId="4" fontId="7" fillId="2" borderId="0" xfId="0" applyNumberFormat="1" applyFont="1" applyFill="1" applyAlignment="1" applyProtection="1">
      <alignment horizontal="centerContinuous"/>
      <protection hidden="1"/>
    </xf>
    <xf numFmtId="4" fontId="8" fillId="0" borderId="1" xfId="0" applyNumberFormat="1" applyFont="1" applyBorder="1" applyAlignment="1">
      <alignment horizontal="left"/>
    </xf>
    <xf numFmtId="4" fontId="11" fillId="3" borderId="0" xfId="0" applyNumberFormat="1" applyFont="1" applyFill="1" applyAlignment="1" applyProtection="1">
      <alignment horizontal="centerContinuous"/>
      <protection hidden="1"/>
    </xf>
    <xf numFmtId="4" fontId="12" fillId="0" borderId="0" xfId="0" applyNumberFormat="1" applyFont="1" applyBorder="1" applyAlignment="1" applyProtection="1">
      <alignment horizontal="left"/>
      <protection hidden="1"/>
    </xf>
    <xf numFmtId="4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15" fillId="0" borderId="0" xfId="0" applyNumberFormat="1" applyFont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5" fillId="0" borderId="0" xfId="0" applyNumberFormat="1" applyFont="1" applyFill="1" applyAlignment="1">
      <alignment horizontal="right"/>
    </xf>
    <xf numFmtId="4" fontId="12" fillId="0" borderId="1" xfId="0" applyNumberFormat="1" applyFont="1" applyBorder="1" applyAlignment="1" applyProtection="1">
      <alignment horizontal="left"/>
      <protection hidden="1"/>
    </xf>
    <xf numFmtId="4" fontId="15" fillId="0" borderId="0" xfId="0" applyNumberFormat="1" applyFont="1" applyBorder="1" applyAlignment="1">
      <alignment horizontal="right"/>
    </xf>
    <xf numFmtId="4" fontId="15" fillId="3" borderId="0" xfId="0" applyNumberFormat="1" applyFont="1" applyFill="1" applyAlignment="1">
      <alignment horizontal="right"/>
    </xf>
    <xf numFmtId="4" fontId="4" fillId="4" borderId="0" xfId="0" applyNumberFormat="1" applyFont="1" applyFill="1" applyAlignment="1">
      <alignment horizontal="centerContinuous"/>
    </xf>
    <xf numFmtId="4" fontId="15" fillId="4" borderId="0" xfId="0" applyNumberFormat="1" applyFont="1" applyFill="1" applyAlignment="1">
      <alignment horizontal="centerContinuous"/>
    </xf>
    <xf numFmtId="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15" fillId="3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15" fillId="0" borderId="1" xfId="0" applyNumberFormat="1" applyFont="1" applyBorder="1" applyAlignment="1">
      <alignment vertical="top" wrapText="1"/>
    </xf>
    <xf numFmtId="3" fontId="4" fillId="0" borderId="0" xfId="0" applyNumberFormat="1" applyFont="1" applyBorder="1"/>
    <xf numFmtId="3" fontId="4" fillId="0" borderId="0" xfId="0" applyNumberFormat="1" applyFont="1" applyBorder="1" applyProtection="1">
      <protection hidden="1"/>
    </xf>
    <xf numFmtId="3" fontId="7" fillId="2" borderId="0" xfId="0" applyNumberFormat="1" applyFont="1" applyFill="1" applyBorder="1" applyAlignment="1" applyProtection="1">
      <alignment horizontal="centerContinuous"/>
      <protection hidden="1"/>
    </xf>
    <xf numFmtId="3" fontId="11" fillId="3" borderId="0" xfId="0" applyNumberFormat="1" applyFont="1" applyFill="1" applyBorder="1" applyAlignment="1" applyProtection="1">
      <alignment horizontal="centerContinuous"/>
      <protection hidden="1"/>
    </xf>
    <xf numFmtId="3" fontId="15" fillId="0" borderId="0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5" fillId="3" borderId="0" xfId="0" applyNumberFormat="1" applyFont="1" applyFill="1" applyAlignment="1">
      <alignment horizontal="right"/>
    </xf>
    <xf numFmtId="3" fontId="4" fillId="4" borderId="0" xfId="0" applyNumberFormat="1" applyFont="1" applyFill="1" applyBorder="1" applyAlignment="1">
      <alignment horizontal="centerContinuous"/>
    </xf>
    <xf numFmtId="3" fontId="15" fillId="4" borderId="0" xfId="0" applyNumberFormat="1" applyFont="1" applyFill="1" applyBorder="1" applyAlignment="1">
      <alignment horizontal="centerContinuous"/>
    </xf>
    <xf numFmtId="3" fontId="15" fillId="3" borderId="1" xfId="0" applyNumberFormat="1" applyFont="1" applyFill="1" applyBorder="1" applyAlignment="1">
      <alignment horizontal="right"/>
    </xf>
    <xf numFmtId="0" fontId="13" fillId="0" borderId="0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0" fontId="14" fillId="0" borderId="1" xfId="0" applyFont="1" applyFill="1" applyBorder="1" applyAlignment="1" applyProtection="1">
      <alignment vertical="top"/>
      <protection locked="0"/>
    </xf>
    <xf numFmtId="0" fontId="13" fillId="0" borderId="1" xfId="0" applyFont="1" applyFill="1" applyBorder="1" applyAlignment="1" applyProtection="1">
      <alignment vertical="top"/>
      <protection locked="0"/>
    </xf>
    <xf numFmtId="3" fontId="14" fillId="0" borderId="1" xfId="0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right"/>
    </xf>
    <xf numFmtId="166" fontId="15" fillId="0" borderId="1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1" fillId="3" borderId="0" xfId="0" applyFont="1" applyFill="1" applyBorder="1" applyAlignment="1" applyProtection="1">
      <alignment horizontal="centerContinuous"/>
      <protection hidden="1"/>
    </xf>
    <xf numFmtId="3" fontId="4" fillId="0" borderId="3" xfId="0" applyNumberFormat="1" applyFont="1" applyFill="1" applyBorder="1" applyAlignment="1" applyProtection="1">
      <alignment horizontal="left" vertical="top"/>
      <protection locked="0" hidden="1"/>
    </xf>
    <xf numFmtId="0" fontId="3" fillId="0" borderId="3" xfId="7" applyBorder="1"/>
    <xf numFmtId="3" fontId="3" fillId="0" borderId="3" xfId="7" applyNumberFormat="1" applyBorder="1"/>
    <xf numFmtId="0" fontId="24" fillId="0" borderId="0" xfId="0" applyFont="1" applyAlignment="1" applyProtection="1">
      <alignment horizontal="center"/>
      <protection locked="0"/>
    </xf>
    <xf numFmtId="0" fontId="0" fillId="0" borderId="3" xfId="7" applyFont="1" applyBorder="1"/>
    <xf numFmtId="0" fontId="25" fillId="0" borderId="0" xfId="0" applyFont="1" applyAlignment="1">
      <alignment horizontal="right"/>
    </xf>
    <xf numFmtId="3" fontId="4" fillId="0" borderId="0" xfId="0" applyNumberFormat="1" applyFont="1" applyFill="1" applyBorder="1" applyAlignment="1" applyProtection="1">
      <alignment vertical="top"/>
      <protection locked="0" hidden="1"/>
    </xf>
    <xf numFmtId="3" fontId="5" fillId="0" borderId="0" xfId="0" applyNumberFormat="1" applyFont="1" applyFill="1" applyBorder="1" applyAlignment="1" applyProtection="1">
      <alignment horizontal="left" vertical="top"/>
      <protection locked="0" hidden="1"/>
    </xf>
    <xf numFmtId="3" fontId="5" fillId="0" borderId="0" xfId="0" applyNumberFormat="1" applyFont="1" applyFill="1" applyBorder="1" applyAlignment="1" applyProtection="1">
      <alignment vertical="top"/>
      <protection locked="0" hidden="1"/>
    </xf>
    <xf numFmtId="3" fontId="27" fillId="0" borderId="2" xfId="0" applyNumberFormat="1" applyFont="1" applyFill="1" applyBorder="1" applyAlignment="1">
      <alignment horizontal="right" vertical="center"/>
    </xf>
    <xf numFmtId="0" fontId="3" fillId="5" borderId="6" xfId="2" applyFont="1" applyFill="1" applyBorder="1" applyAlignment="1">
      <alignment horizontal="center" vertical="center"/>
    </xf>
    <xf numFmtId="165" fontId="0" fillId="5" borderId="6" xfId="2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5" fontId="22" fillId="5" borderId="6" xfId="5" applyNumberFormat="1" applyFont="1" applyFill="1" applyBorder="1" applyAlignment="1">
      <alignment horizontal="center" vertical="center"/>
    </xf>
    <xf numFmtId="3" fontId="28" fillId="0" borderId="3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 applyProtection="1">
      <alignment horizontal="left" vertical="top"/>
      <protection locked="0" hidden="1"/>
    </xf>
    <xf numFmtId="3" fontId="26" fillId="0" borderId="0" xfId="0" applyNumberFormat="1" applyFont="1" applyAlignment="1" applyProtection="1">
      <alignment horizontal="right" vertical="center" wrapText="1"/>
      <protection hidden="1"/>
    </xf>
    <xf numFmtId="3" fontId="26" fillId="0" borderId="0" xfId="0" applyNumberFormat="1" applyFont="1" applyAlignment="1" applyProtection="1">
      <alignment horizontal="right" vertical="center"/>
      <protection hidden="1"/>
    </xf>
    <xf numFmtId="49" fontId="5" fillId="0" borderId="5" xfId="3" applyNumberFormat="1" applyFont="1" applyFill="1" applyBorder="1" applyAlignment="1" applyProtection="1">
      <alignment horizontal="left" vertical="center" wrapText="1"/>
      <protection hidden="1"/>
    </xf>
    <xf numFmtId="49" fontId="5" fillId="0" borderId="0" xfId="3" applyNumberFormat="1" applyFont="1" applyFill="1" applyBorder="1" applyAlignment="1" applyProtection="1">
      <alignment horizontal="left" vertical="center" wrapText="1"/>
      <protection hidden="1"/>
    </xf>
  </cellXfs>
  <cellStyles count="8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3 2" xfId="4"/>
    <cellStyle name="Обычный 4" xfId="6"/>
    <cellStyle name="Обычный 4 2" xfId="7"/>
  </cellStyles>
  <dxfs count="9">
    <dxf>
      <numFmt numFmtId="3" formatCode="#,##0"/>
    </dxf>
    <dxf>
      <numFmt numFmtId="2" formatCode="0.00"/>
    </dxf>
    <dxf>
      <numFmt numFmtId="3" formatCode="#,##0"/>
    </dxf>
    <dxf>
      <numFmt numFmtId="3" formatCode="#,##0"/>
    </dxf>
    <dxf>
      <numFmt numFmtId="3" formatCode="#,##0"/>
    </dxf>
    <dxf>
      <numFmt numFmtId="166" formatCode="#,##0.0"/>
    </dxf>
    <dxf>
      <numFmt numFmtId="3" formatCode="#,##0"/>
    </dxf>
    <dxf>
      <numFmt numFmtId="2" formatCode="0.00"/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40</xdr:row>
      <xdr:rowOff>38100</xdr:rowOff>
    </xdr:from>
    <xdr:to>
      <xdr:col>2</xdr:col>
      <xdr:colOff>428625</xdr:colOff>
      <xdr:row>44</xdr:row>
      <xdr:rowOff>0</xdr:rowOff>
    </xdr:to>
    <xdr:pic>
      <xdr:nvPicPr>
        <xdr:cNvPr id="4" name="Picture 239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713" t="18040" b="15372"/>
        <a:stretch>
          <a:fillRect/>
        </a:stretch>
      </xdr:blipFill>
      <xdr:spPr bwMode="auto">
        <a:xfrm>
          <a:off x="1114425" y="9096375"/>
          <a:ext cx="74295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649380</xdr:colOff>
      <xdr:row>55</xdr:row>
      <xdr:rowOff>114299</xdr:rowOff>
    </xdr:from>
    <xdr:to>
      <xdr:col>2</xdr:col>
      <xdr:colOff>630330</xdr:colOff>
      <xdr:row>61</xdr:row>
      <xdr:rowOff>104774</xdr:rowOff>
    </xdr:to>
    <xdr:pic>
      <xdr:nvPicPr>
        <xdr:cNvPr id="5" name="Picture 239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2283" b="9900"/>
        <a:stretch>
          <a:fillRect/>
        </a:stretch>
      </xdr:blipFill>
      <xdr:spPr bwMode="auto">
        <a:xfrm>
          <a:off x="873498" y="12160623"/>
          <a:ext cx="1179979" cy="129035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121</xdr:row>
      <xdr:rowOff>244288</xdr:rowOff>
    </xdr:from>
    <xdr:to>
      <xdr:col>2</xdr:col>
      <xdr:colOff>695325</xdr:colOff>
      <xdr:row>130</xdr:row>
      <xdr:rowOff>91888</xdr:rowOff>
    </xdr:to>
    <xdr:pic>
      <xdr:nvPicPr>
        <xdr:cNvPr id="6" name="Picture 241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113"/>
        <a:stretch>
          <a:fillRect/>
        </a:stretch>
      </xdr:blipFill>
      <xdr:spPr bwMode="auto">
        <a:xfrm>
          <a:off x="843243" y="26970317"/>
          <a:ext cx="1275229" cy="17413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379879</xdr:colOff>
      <xdr:row>165</xdr:row>
      <xdr:rowOff>22412</xdr:rowOff>
    </xdr:from>
    <xdr:to>
      <xdr:col>3</xdr:col>
      <xdr:colOff>65554</xdr:colOff>
      <xdr:row>174</xdr:row>
      <xdr:rowOff>117662</xdr:rowOff>
    </xdr:to>
    <xdr:pic>
      <xdr:nvPicPr>
        <xdr:cNvPr id="7" name="Picture 242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8054" b="17822"/>
        <a:stretch>
          <a:fillRect/>
        </a:stretch>
      </xdr:blipFill>
      <xdr:spPr bwMode="auto">
        <a:xfrm>
          <a:off x="603997" y="35757971"/>
          <a:ext cx="1994086" cy="1809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379319</xdr:colOff>
      <xdr:row>189</xdr:row>
      <xdr:rowOff>215713</xdr:rowOff>
    </xdr:from>
    <xdr:to>
      <xdr:col>3</xdr:col>
      <xdr:colOff>141194</xdr:colOff>
      <xdr:row>198</xdr:row>
      <xdr:rowOff>129988</xdr:rowOff>
    </xdr:to>
    <xdr:pic>
      <xdr:nvPicPr>
        <xdr:cNvPr id="8" name="Picture 2424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19922" b="18446"/>
        <a:stretch>
          <a:fillRect/>
        </a:stretch>
      </xdr:blipFill>
      <xdr:spPr bwMode="auto">
        <a:xfrm>
          <a:off x="603437" y="41464566"/>
          <a:ext cx="2070286" cy="179686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472888</xdr:colOff>
      <xdr:row>290</xdr:row>
      <xdr:rowOff>175932</xdr:rowOff>
    </xdr:from>
    <xdr:to>
      <xdr:col>2</xdr:col>
      <xdr:colOff>444313</xdr:colOff>
      <xdr:row>295</xdr:row>
      <xdr:rowOff>61633</xdr:rowOff>
    </xdr:to>
    <xdr:pic>
      <xdr:nvPicPr>
        <xdr:cNvPr id="9" name="Picture 245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19562" b="19069"/>
        <a:stretch>
          <a:fillRect/>
        </a:stretch>
      </xdr:blipFill>
      <xdr:spPr bwMode="auto">
        <a:xfrm>
          <a:off x="697006" y="59813638"/>
          <a:ext cx="1170454" cy="99508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7</xdr:row>
      <xdr:rowOff>95250</xdr:rowOff>
    </xdr:from>
    <xdr:to>
      <xdr:col>2</xdr:col>
      <xdr:colOff>876300</xdr:colOff>
      <xdr:row>11</xdr:row>
      <xdr:rowOff>9525</xdr:rowOff>
    </xdr:to>
    <xdr:pic>
      <xdr:nvPicPr>
        <xdr:cNvPr id="10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42950" y="1962150"/>
          <a:ext cx="1562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89647</xdr:colOff>
      <xdr:row>11</xdr:row>
      <xdr:rowOff>22412</xdr:rowOff>
    </xdr:from>
    <xdr:ext cx="1154096" cy="236215"/>
    <xdr:sp macro="" textlink="">
      <xdr:nvSpPr>
        <xdr:cNvPr id="11" name="TextBox 10"/>
        <xdr:cNvSpPr txBox="1"/>
      </xdr:nvSpPr>
      <xdr:spPr>
        <a:xfrm>
          <a:off x="318247" y="2803712"/>
          <a:ext cx="1154096" cy="23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/>
            <a:t>матрас 2000х1600</a:t>
          </a:r>
        </a:p>
      </xdr:txBody>
    </xdr:sp>
    <xdr:clientData/>
  </xdr:oneCellAnchor>
  <xdr:twoCellAnchor editAs="oneCell">
    <xdr:from>
      <xdr:col>1</xdr:col>
      <xdr:colOff>514350</xdr:colOff>
      <xdr:row>13</xdr:row>
      <xdr:rowOff>257175</xdr:rowOff>
    </xdr:from>
    <xdr:to>
      <xdr:col>3</xdr:col>
      <xdr:colOff>28575</xdr:colOff>
      <xdr:row>18</xdr:row>
      <xdr:rowOff>114300</xdr:rowOff>
    </xdr:to>
    <xdr:pic>
      <xdr:nvPicPr>
        <xdr:cNvPr id="12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42950" y="3419475"/>
          <a:ext cx="18192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78441</xdr:colOff>
      <xdr:row>18</xdr:row>
      <xdr:rowOff>78442</xdr:rowOff>
    </xdr:from>
    <xdr:ext cx="1163960" cy="236215"/>
    <xdr:sp macro="" textlink="">
      <xdr:nvSpPr>
        <xdr:cNvPr id="13" name="TextBox 12"/>
        <xdr:cNvSpPr txBox="1"/>
      </xdr:nvSpPr>
      <xdr:spPr>
        <a:xfrm>
          <a:off x="307041" y="4355167"/>
          <a:ext cx="1163960" cy="23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/>
            <a:t>матрас 2000х1800</a:t>
          </a:r>
        </a:p>
      </xdr:txBody>
    </xdr:sp>
    <xdr:clientData/>
  </xdr:oneCellAnchor>
  <xdr:twoCellAnchor editAs="oneCell">
    <xdr:from>
      <xdr:col>1</xdr:col>
      <xdr:colOff>569819</xdr:colOff>
      <xdr:row>22</xdr:row>
      <xdr:rowOff>250452</xdr:rowOff>
    </xdr:from>
    <xdr:to>
      <xdr:col>2</xdr:col>
      <xdr:colOff>846044</xdr:colOff>
      <xdr:row>28</xdr:row>
      <xdr:rowOff>12327</xdr:rowOff>
    </xdr:to>
    <xdr:pic>
      <xdr:nvPicPr>
        <xdr:cNvPr id="14" name="Picture 91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93937" y="5214658"/>
          <a:ext cx="1475254" cy="106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697566</xdr:colOff>
      <xdr:row>30</xdr:row>
      <xdr:rowOff>215153</xdr:rowOff>
    </xdr:from>
    <xdr:to>
      <xdr:col>2</xdr:col>
      <xdr:colOff>249891</xdr:colOff>
      <xdr:row>36</xdr:row>
      <xdr:rowOff>15128</xdr:rowOff>
    </xdr:to>
    <xdr:pic>
      <xdr:nvPicPr>
        <xdr:cNvPr id="15" name="Picture 95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21684" y="6860241"/>
          <a:ext cx="751354" cy="116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553572</xdr:colOff>
      <xdr:row>87</xdr:row>
      <xdr:rowOff>115980</xdr:rowOff>
    </xdr:from>
    <xdr:to>
      <xdr:col>2</xdr:col>
      <xdr:colOff>629772</xdr:colOff>
      <xdr:row>95</xdr:row>
      <xdr:rowOff>154080</xdr:rowOff>
    </xdr:to>
    <xdr:pic>
      <xdr:nvPicPr>
        <xdr:cNvPr id="16" name="Picture 2409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t="4358"/>
        <a:stretch>
          <a:fillRect/>
        </a:stretch>
      </xdr:blipFill>
      <xdr:spPr bwMode="auto">
        <a:xfrm>
          <a:off x="777690" y="19827127"/>
          <a:ext cx="1275229" cy="174139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368115</xdr:colOff>
      <xdr:row>64</xdr:row>
      <xdr:rowOff>194781</xdr:rowOff>
    </xdr:from>
    <xdr:to>
      <xdr:col>2</xdr:col>
      <xdr:colOff>762002</xdr:colOff>
      <xdr:row>71</xdr:row>
      <xdr:rowOff>59951</xdr:rowOff>
    </xdr:to>
    <xdr:pic>
      <xdr:nvPicPr>
        <xdr:cNvPr id="17" name="Picture 2670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t="41573"/>
        <a:stretch>
          <a:fillRect/>
        </a:stretch>
      </xdr:blipFill>
      <xdr:spPr bwMode="auto">
        <a:xfrm>
          <a:off x="592233" y="14045252"/>
          <a:ext cx="1592916" cy="13219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392206</xdr:colOff>
      <xdr:row>74</xdr:row>
      <xdr:rowOff>72839</xdr:rowOff>
    </xdr:from>
    <xdr:to>
      <xdr:col>2</xdr:col>
      <xdr:colOff>582706</xdr:colOff>
      <xdr:row>78</xdr:row>
      <xdr:rowOff>63314</xdr:rowOff>
    </xdr:to>
    <xdr:pic>
      <xdr:nvPicPr>
        <xdr:cNvPr id="18" name="Picture 2398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26459" b="27240"/>
        <a:stretch>
          <a:fillRect/>
        </a:stretch>
      </xdr:blipFill>
      <xdr:spPr bwMode="auto">
        <a:xfrm>
          <a:off x="616324" y="15951574"/>
          <a:ext cx="1389529" cy="9093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97</xdr:row>
      <xdr:rowOff>9525</xdr:rowOff>
    </xdr:from>
    <xdr:to>
      <xdr:col>2</xdr:col>
      <xdr:colOff>704850</xdr:colOff>
      <xdr:row>106</xdr:row>
      <xdr:rowOff>95250</xdr:rowOff>
    </xdr:to>
    <xdr:pic>
      <xdr:nvPicPr>
        <xdr:cNvPr id="19" name="Picture 2410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57250" y="22602825"/>
          <a:ext cx="1276350" cy="1800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108</xdr:row>
      <xdr:rowOff>352425</xdr:rowOff>
    </xdr:from>
    <xdr:to>
      <xdr:col>2</xdr:col>
      <xdr:colOff>695325</xdr:colOff>
      <xdr:row>118</xdr:row>
      <xdr:rowOff>66675</xdr:rowOff>
    </xdr:to>
    <xdr:pic>
      <xdr:nvPicPr>
        <xdr:cNvPr id="20" name="Picture 2412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47725" y="25612725"/>
          <a:ext cx="1276350" cy="1800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131</xdr:row>
      <xdr:rowOff>360269</xdr:rowOff>
    </xdr:from>
    <xdr:to>
      <xdr:col>2</xdr:col>
      <xdr:colOff>666750</xdr:colOff>
      <xdr:row>141</xdr:row>
      <xdr:rowOff>26894</xdr:rowOff>
    </xdr:to>
    <xdr:pic>
      <xdr:nvPicPr>
        <xdr:cNvPr id="21" name="Picture 2415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t="2490"/>
        <a:stretch>
          <a:fillRect/>
        </a:stretch>
      </xdr:blipFill>
      <xdr:spPr bwMode="auto">
        <a:xfrm>
          <a:off x="814668" y="29932593"/>
          <a:ext cx="1275229" cy="17509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143</xdr:row>
      <xdr:rowOff>129427</xdr:rowOff>
    </xdr:from>
    <xdr:to>
      <xdr:col>2</xdr:col>
      <xdr:colOff>885825</xdr:colOff>
      <xdr:row>152</xdr:row>
      <xdr:rowOff>91327</xdr:rowOff>
    </xdr:to>
    <xdr:pic>
      <xdr:nvPicPr>
        <xdr:cNvPr id="22" name="Picture 2670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t="24123"/>
        <a:stretch>
          <a:fillRect/>
        </a:stretch>
      </xdr:blipFill>
      <xdr:spPr bwMode="auto">
        <a:xfrm>
          <a:off x="605118" y="31405045"/>
          <a:ext cx="1703854" cy="18108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360269</xdr:colOff>
      <xdr:row>153</xdr:row>
      <xdr:rowOff>145116</xdr:rowOff>
    </xdr:from>
    <xdr:to>
      <xdr:col>2</xdr:col>
      <xdr:colOff>836519</xdr:colOff>
      <xdr:row>162</xdr:row>
      <xdr:rowOff>49866</xdr:rowOff>
    </xdr:to>
    <xdr:pic>
      <xdr:nvPicPr>
        <xdr:cNvPr id="23" name="Picture 24154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t="13074" b="10976"/>
        <a:stretch>
          <a:fillRect/>
        </a:stretch>
      </xdr:blipFill>
      <xdr:spPr bwMode="auto">
        <a:xfrm>
          <a:off x="584387" y="33269704"/>
          <a:ext cx="1675279" cy="17985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344021</xdr:colOff>
      <xdr:row>199</xdr:row>
      <xdr:rowOff>358588</xdr:rowOff>
    </xdr:from>
    <xdr:to>
      <xdr:col>3</xdr:col>
      <xdr:colOff>382121</xdr:colOff>
      <xdr:row>209</xdr:row>
      <xdr:rowOff>72838</xdr:rowOff>
    </xdr:to>
    <xdr:pic>
      <xdr:nvPicPr>
        <xdr:cNvPr id="24" name="Picture 2670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t="44849"/>
        <a:stretch>
          <a:fillRect/>
        </a:stretch>
      </xdr:blipFill>
      <xdr:spPr bwMode="auto">
        <a:xfrm>
          <a:off x="568139" y="43680529"/>
          <a:ext cx="2346511" cy="17985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177</xdr:row>
      <xdr:rowOff>76200</xdr:rowOff>
    </xdr:from>
    <xdr:to>
      <xdr:col>3</xdr:col>
      <xdr:colOff>419100</xdr:colOff>
      <xdr:row>185</xdr:row>
      <xdr:rowOff>171450</xdr:rowOff>
    </xdr:to>
    <xdr:pic>
      <xdr:nvPicPr>
        <xdr:cNvPr id="25" name="Picture 2671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t="50067"/>
        <a:stretch>
          <a:fillRect/>
        </a:stretch>
      </xdr:blipFill>
      <xdr:spPr bwMode="auto">
        <a:xfrm>
          <a:off x="419100" y="39290625"/>
          <a:ext cx="2533650" cy="1800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540124</xdr:colOff>
      <xdr:row>262</xdr:row>
      <xdr:rowOff>95250</xdr:rowOff>
    </xdr:from>
    <xdr:to>
      <xdr:col>2</xdr:col>
      <xdr:colOff>616324</xdr:colOff>
      <xdr:row>271</xdr:row>
      <xdr:rowOff>187138</xdr:rowOff>
    </xdr:to>
    <xdr:pic>
      <xdr:nvPicPr>
        <xdr:cNvPr id="26" name="Picture 2430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64242" y="54779956"/>
          <a:ext cx="1275229" cy="18063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276</xdr:row>
      <xdr:rowOff>143435</xdr:rowOff>
    </xdr:from>
    <xdr:to>
      <xdr:col>2</xdr:col>
      <xdr:colOff>457200</xdr:colOff>
      <xdr:row>286</xdr:row>
      <xdr:rowOff>38660</xdr:rowOff>
    </xdr:to>
    <xdr:pic>
      <xdr:nvPicPr>
        <xdr:cNvPr id="27" name="Picture 24338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05118" y="57405494"/>
          <a:ext cx="1275229" cy="1800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47</xdr:row>
      <xdr:rowOff>224118</xdr:rowOff>
    </xdr:from>
    <xdr:to>
      <xdr:col>2</xdr:col>
      <xdr:colOff>647700</xdr:colOff>
      <xdr:row>52</xdr:row>
      <xdr:rowOff>9525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71793" y="10589559"/>
          <a:ext cx="1399054" cy="962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356348</xdr:colOff>
      <xdr:row>81</xdr:row>
      <xdr:rowOff>154081</xdr:rowOff>
    </xdr:from>
    <xdr:to>
      <xdr:col>2</xdr:col>
      <xdr:colOff>546848</xdr:colOff>
      <xdr:row>84</xdr:row>
      <xdr:rowOff>106456</xdr:rowOff>
    </xdr:to>
    <xdr:pic>
      <xdr:nvPicPr>
        <xdr:cNvPr id="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80466" y="17523199"/>
          <a:ext cx="1389529" cy="77040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168090</xdr:colOff>
      <xdr:row>213</xdr:row>
      <xdr:rowOff>392208</xdr:rowOff>
    </xdr:from>
    <xdr:to>
      <xdr:col>1</xdr:col>
      <xdr:colOff>963707</xdr:colOff>
      <xdr:row>222</xdr:row>
      <xdr:rowOff>182338</xdr:rowOff>
    </xdr:to>
    <xdr:pic>
      <xdr:nvPicPr>
        <xdr:cNvPr id="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92208" y="46560443"/>
          <a:ext cx="795617" cy="172874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235324</xdr:colOff>
      <xdr:row>224</xdr:row>
      <xdr:rowOff>112060</xdr:rowOff>
    </xdr:from>
    <xdr:to>
      <xdr:col>1</xdr:col>
      <xdr:colOff>1006849</xdr:colOff>
      <xdr:row>234</xdr:row>
      <xdr:rowOff>39782</xdr:rowOff>
    </xdr:to>
    <xdr:pic>
      <xdr:nvPicPr>
        <xdr:cNvPr id="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 t="5216"/>
        <a:stretch>
          <a:fillRect/>
        </a:stretch>
      </xdr:blipFill>
      <xdr:spPr bwMode="auto">
        <a:xfrm>
          <a:off x="459442" y="48599913"/>
          <a:ext cx="771525" cy="183272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145677</xdr:colOff>
      <xdr:row>235</xdr:row>
      <xdr:rowOff>168087</xdr:rowOff>
    </xdr:from>
    <xdr:to>
      <xdr:col>1</xdr:col>
      <xdr:colOff>1053353</xdr:colOff>
      <xdr:row>245</xdr:row>
      <xdr:rowOff>54346</xdr:rowOff>
    </xdr:to>
    <xdr:pic>
      <xdr:nvPicPr>
        <xdr:cNvPr id="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 l="9137" t="6438" r="8629"/>
        <a:stretch>
          <a:fillRect/>
        </a:stretch>
      </xdr:blipFill>
      <xdr:spPr bwMode="auto">
        <a:xfrm>
          <a:off x="369795" y="49036940"/>
          <a:ext cx="907676" cy="179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89648</xdr:colOff>
      <xdr:row>248</xdr:row>
      <xdr:rowOff>145677</xdr:rowOff>
    </xdr:from>
    <xdr:to>
      <xdr:col>2</xdr:col>
      <xdr:colOff>80123</xdr:colOff>
      <xdr:row>257</xdr:row>
      <xdr:rowOff>155202</xdr:rowOff>
    </xdr:to>
    <xdr:pic>
      <xdr:nvPicPr>
        <xdr:cNvPr id="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13766" y="51491030"/>
          <a:ext cx="1189504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1131793</xdr:colOff>
      <xdr:row>214</xdr:row>
      <xdr:rowOff>11206</xdr:rowOff>
    </xdr:from>
    <xdr:to>
      <xdr:col>2</xdr:col>
      <xdr:colOff>1053352</xdr:colOff>
      <xdr:row>223</xdr:row>
      <xdr:rowOff>28995</xdr:rowOff>
    </xdr:to>
    <xdr:pic>
      <xdr:nvPicPr>
        <xdr:cNvPr id="37" name="Рисунок 36" descr="2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 t="3627" r="43503"/>
        <a:stretch>
          <a:fillRect/>
        </a:stretch>
      </xdr:blipFill>
      <xdr:spPr>
        <a:xfrm>
          <a:off x="1355911" y="46594059"/>
          <a:ext cx="1120588" cy="1732289"/>
        </a:xfrm>
        <a:prstGeom prst="rect">
          <a:avLst/>
        </a:prstGeom>
      </xdr:spPr>
    </xdr:pic>
    <xdr:clientData/>
  </xdr:twoCellAnchor>
  <xdr:twoCellAnchor editAs="oneCell">
    <xdr:from>
      <xdr:col>1</xdr:col>
      <xdr:colOff>1165412</xdr:colOff>
      <xdr:row>236</xdr:row>
      <xdr:rowOff>56031</xdr:rowOff>
    </xdr:from>
    <xdr:to>
      <xdr:col>2</xdr:col>
      <xdr:colOff>1030942</xdr:colOff>
      <xdr:row>245</xdr:row>
      <xdr:rowOff>73821</xdr:rowOff>
    </xdr:to>
    <xdr:pic>
      <xdr:nvPicPr>
        <xdr:cNvPr id="38" name="Рисунок 37" descr="1.1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 t="3714" r="44486"/>
        <a:stretch>
          <a:fillRect/>
        </a:stretch>
      </xdr:blipFill>
      <xdr:spPr>
        <a:xfrm>
          <a:off x="1389530" y="49115384"/>
          <a:ext cx="1064559" cy="1732290"/>
        </a:xfrm>
        <a:prstGeom prst="rect">
          <a:avLst/>
        </a:prstGeom>
      </xdr:spPr>
    </xdr:pic>
    <xdr:clientData/>
  </xdr:twoCellAnchor>
  <xdr:twoCellAnchor editAs="oneCell">
    <xdr:from>
      <xdr:col>3</xdr:col>
      <xdr:colOff>156882</xdr:colOff>
      <xdr:row>236</xdr:row>
      <xdr:rowOff>123264</xdr:rowOff>
    </xdr:from>
    <xdr:to>
      <xdr:col>4</xdr:col>
      <xdr:colOff>814107</xdr:colOff>
      <xdr:row>245</xdr:row>
      <xdr:rowOff>109817</xdr:rowOff>
    </xdr:to>
    <xdr:pic>
      <xdr:nvPicPr>
        <xdr:cNvPr id="39" name="Рисунок 38" descr="8.jpg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 r="48441" b="5013"/>
        <a:stretch>
          <a:fillRect/>
        </a:stretch>
      </xdr:blipFill>
      <xdr:spPr bwMode="auto">
        <a:xfrm>
          <a:off x="2689411" y="49182617"/>
          <a:ext cx="1307167" cy="1701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235324</xdr:colOff>
      <xdr:row>248</xdr:row>
      <xdr:rowOff>145676</xdr:rowOff>
    </xdr:from>
    <xdr:to>
      <xdr:col>3</xdr:col>
      <xdr:colOff>11207</xdr:colOff>
      <xdr:row>257</xdr:row>
      <xdr:rowOff>105230</xdr:rowOff>
    </xdr:to>
    <xdr:pic>
      <xdr:nvPicPr>
        <xdr:cNvPr id="40" name="Рисунок 39" descr="7.jp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 r="43765"/>
        <a:stretch>
          <a:fillRect/>
        </a:stretch>
      </xdr:blipFill>
      <xdr:spPr>
        <a:xfrm>
          <a:off x="1658471" y="51491029"/>
          <a:ext cx="885265" cy="1674054"/>
        </a:xfrm>
        <a:prstGeom prst="rect">
          <a:avLst/>
        </a:prstGeom>
      </xdr:spPr>
    </xdr:pic>
    <xdr:clientData/>
  </xdr:twoCellAnchor>
  <xdr:twoCellAnchor editAs="oneCell">
    <xdr:from>
      <xdr:col>3</xdr:col>
      <xdr:colOff>112059</xdr:colOff>
      <xdr:row>249</xdr:row>
      <xdr:rowOff>22411</xdr:rowOff>
    </xdr:from>
    <xdr:to>
      <xdr:col>4</xdr:col>
      <xdr:colOff>778809</xdr:colOff>
      <xdr:row>258</xdr:row>
      <xdr:rowOff>16808</xdr:rowOff>
    </xdr:to>
    <xdr:pic>
      <xdr:nvPicPr>
        <xdr:cNvPr id="41" name="Рисунок 39" descr="9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 r="48717" b="5766"/>
        <a:stretch>
          <a:fillRect/>
        </a:stretch>
      </xdr:blipFill>
      <xdr:spPr bwMode="auto">
        <a:xfrm>
          <a:off x="2644588" y="51558264"/>
          <a:ext cx="1316692" cy="1708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1131794</xdr:colOff>
      <xdr:row>3</xdr:row>
      <xdr:rowOff>156882</xdr:rowOff>
    </xdr:to>
    <xdr:pic>
      <xdr:nvPicPr>
        <xdr:cNvPr id="42" name="Рисунок 41" descr="logo_DD темный.jp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24118" y="280147"/>
          <a:ext cx="1131794" cy="113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L328"/>
  <sheetViews>
    <sheetView tabSelected="1" view="pageBreakPreview" zoomScale="85" zoomScaleNormal="100" zoomScaleSheetLayoutView="85" workbookViewId="0">
      <selection activeCell="G8" sqref="G8"/>
    </sheetView>
  </sheetViews>
  <sheetFormatPr defaultRowHeight="12.75"/>
  <cols>
    <col min="1" max="1" width="3.42578125" style="4" customWidth="1"/>
    <col min="2" max="2" width="18" style="1" customWidth="1"/>
    <col min="3" max="3" width="16.5703125" style="1" customWidth="1"/>
    <col min="4" max="4" width="9.7109375" style="1" customWidth="1"/>
    <col min="5" max="5" width="15.28515625" style="1" customWidth="1"/>
    <col min="6" max="6" width="26.28515625" style="1" customWidth="1"/>
    <col min="7" max="7" width="12" style="2" customWidth="1"/>
    <col min="8" max="8" width="17.140625" style="3" customWidth="1"/>
    <col min="9" max="9" width="16.85546875" style="4" customWidth="1"/>
    <col min="10" max="10" width="9.7109375" style="114" customWidth="1"/>
    <col min="11" max="11" width="9.140625" style="133" customWidth="1"/>
    <col min="12" max="12" width="10.85546875" style="152" bestFit="1" customWidth="1"/>
    <col min="13" max="16384" width="9.140625" style="4"/>
  </cols>
  <sheetData>
    <row r="1" spans="2:12" ht="21.75" customHeight="1"/>
    <row r="2" spans="2:12" s="6" customFormat="1" ht="64.5" customHeight="1">
      <c r="B2" s="5"/>
      <c r="C2" s="5"/>
      <c r="D2" s="5"/>
      <c r="E2" s="5"/>
      <c r="F2" s="5"/>
      <c r="G2" s="5"/>
      <c r="H2" s="190" t="s">
        <v>191</v>
      </c>
      <c r="I2" s="191"/>
      <c r="J2" s="191"/>
      <c r="K2" s="191"/>
      <c r="L2" s="191"/>
    </row>
    <row r="3" spans="2:12" s="6" customFormat="1">
      <c r="B3" s="7" t="s">
        <v>0</v>
      </c>
      <c r="C3" s="8"/>
      <c r="D3" s="8"/>
      <c r="E3" s="8"/>
      <c r="F3" s="8"/>
      <c r="G3" s="8"/>
      <c r="H3" s="9"/>
      <c r="I3" s="10"/>
      <c r="J3" s="116"/>
      <c r="K3" s="135"/>
      <c r="L3" s="154"/>
    </row>
    <row r="4" spans="2:12" s="6" customFormat="1" ht="15" customHeight="1">
      <c r="B4" s="11"/>
      <c r="C4" s="11"/>
      <c r="D4" s="11"/>
      <c r="E4" s="11"/>
      <c r="F4" s="11"/>
      <c r="G4" s="11"/>
      <c r="H4" s="12"/>
      <c r="I4" s="13"/>
      <c r="J4" s="117"/>
      <c r="K4" s="136"/>
      <c r="L4" s="183" t="s">
        <v>190</v>
      </c>
    </row>
    <row r="5" spans="2:12" s="6" customFormat="1" ht="7.5" customHeight="1">
      <c r="B5" s="14"/>
      <c r="C5" s="14"/>
      <c r="D5" s="14"/>
      <c r="E5" s="14"/>
      <c r="F5" s="14"/>
      <c r="G5" s="14"/>
      <c r="H5" s="15"/>
      <c r="I5" s="16"/>
      <c r="J5" s="115"/>
      <c r="K5" s="134"/>
      <c r="L5" s="153"/>
    </row>
    <row r="6" spans="2:12" s="6" customFormat="1">
      <c r="B6" s="17" t="s">
        <v>1</v>
      </c>
      <c r="C6" s="17"/>
      <c r="D6" s="17"/>
      <c r="E6" s="17"/>
      <c r="F6" s="17"/>
      <c r="G6" s="17"/>
      <c r="H6" s="18"/>
      <c r="I6" s="19"/>
      <c r="J6" s="118"/>
      <c r="K6" s="137"/>
      <c r="L6" s="155"/>
    </row>
    <row r="7" spans="2:12" s="6" customFormat="1">
      <c r="B7" s="20" t="s">
        <v>2</v>
      </c>
      <c r="C7" s="20"/>
      <c r="D7" s="20"/>
      <c r="E7" s="21"/>
      <c r="F7" s="21"/>
      <c r="G7" s="21"/>
      <c r="H7" s="22"/>
      <c r="I7" s="23"/>
      <c r="J7" s="119"/>
      <c r="K7" s="138"/>
      <c r="L7" s="22"/>
    </row>
    <row r="8" spans="2:12" ht="27" customHeight="1">
      <c r="B8" s="24"/>
      <c r="C8" s="24"/>
      <c r="D8" s="24"/>
      <c r="E8" s="25" t="s">
        <v>3</v>
      </c>
      <c r="F8" s="25" t="s">
        <v>4</v>
      </c>
      <c r="G8" s="25" t="s">
        <v>5</v>
      </c>
      <c r="H8" s="26" t="s">
        <v>162</v>
      </c>
      <c r="I8" s="27" t="s">
        <v>6</v>
      </c>
      <c r="J8" s="120" t="s">
        <v>7</v>
      </c>
      <c r="K8" s="139" t="s">
        <v>8</v>
      </c>
      <c r="L8" s="26" t="s">
        <v>9</v>
      </c>
    </row>
    <row r="9" spans="2:12" ht="15" customHeight="1">
      <c r="B9" s="28"/>
      <c r="C9" s="28"/>
      <c r="E9" s="29" t="s">
        <v>10</v>
      </c>
      <c r="F9" s="30" t="s">
        <v>11</v>
      </c>
      <c r="G9" s="31">
        <v>1</v>
      </c>
      <c r="H9" s="32">
        <f>VLOOKUP(E9,'Артикулы и цены'!A:G,7,FALSE)</f>
        <v>15105</v>
      </c>
      <c r="I9" s="33" t="s">
        <v>155</v>
      </c>
      <c r="J9" s="121">
        <v>54.7</v>
      </c>
      <c r="K9" s="140">
        <v>0.12</v>
      </c>
      <c r="L9" s="156">
        <v>3</v>
      </c>
    </row>
    <row r="10" spans="2:12" ht="15" customHeight="1">
      <c r="B10" s="28"/>
      <c r="C10" s="28"/>
      <c r="E10" s="29"/>
      <c r="F10" s="30"/>
      <c r="G10" s="31"/>
      <c r="H10" s="32"/>
      <c r="I10" s="33"/>
      <c r="J10" s="121"/>
      <c r="K10" s="140"/>
      <c r="L10" s="156"/>
    </row>
    <row r="11" spans="2:12" ht="15" customHeight="1">
      <c r="B11" s="28"/>
      <c r="C11" s="28"/>
      <c r="E11" s="29"/>
      <c r="F11" s="30"/>
      <c r="G11" s="35"/>
      <c r="H11" s="32"/>
      <c r="I11" s="33"/>
      <c r="J11" s="121"/>
      <c r="K11" s="140"/>
      <c r="L11" s="156"/>
    </row>
    <row r="12" spans="2:12" ht="15" customHeight="1">
      <c r="B12" s="28"/>
      <c r="C12" s="28"/>
      <c r="E12" s="29"/>
      <c r="F12" s="30"/>
      <c r="G12" s="35"/>
      <c r="H12" s="32"/>
      <c r="I12" s="33"/>
      <c r="J12" s="121"/>
      <c r="K12" s="140"/>
      <c r="L12" s="156"/>
    </row>
    <row r="13" spans="2:12" ht="15" customHeight="1">
      <c r="B13" s="36"/>
      <c r="C13" s="36"/>
      <c r="D13" s="37"/>
      <c r="E13" s="38"/>
      <c r="F13" s="38"/>
      <c r="G13" s="39"/>
      <c r="H13" s="40"/>
      <c r="I13" s="41"/>
      <c r="J13" s="122"/>
      <c r="K13" s="141"/>
      <c r="L13" s="157"/>
    </row>
    <row r="14" spans="2:12" ht="27.75" customHeight="1">
      <c r="B14" s="24"/>
      <c r="C14" s="24"/>
      <c r="D14" s="24"/>
      <c r="E14" s="25" t="s">
        <v>3</v>
      </c>
      <c r="F14" s="25" t="s">
        <v>4</v>
      </c>
      <c r="G14" s="25" t="s">
        <v>5</v>
      </c>
      <c r="H14" s="26" t="s">
        <v>162</v>
      </c>
      <c r="I14" s="27" t="s">
        <v>6</v>
      </c>
      <c r="J14" s="120" t="s">
        <v>7</v>
      </c>
      <c r="K14" s="139" t="s">
        <v>8</v>
      </c>
      <c r="L14" s="26" t="s">
        <v>9</v>
      </c>
    </row>
    <row r="15" spans="2:12" ht="15" customHeight="1">
      <c r="B15" s="28"/>
      <c r="C15" s="28"/>
      <c r="E15" s="29" t="s">
        <v>12</v>
      </c>
      <c r="F15" s="30" t="s">
        <v>11</v>
      </c>
      <c r="G15" s="31">
        <v>1</v>
      </c>
      <c r="H15" s="32">
        <f>VLOOKUP(E15,'Артикулы и цены'!A:G,7,FALSE)</f>
        <v>15536</v>
      </c>
      <c r="I15" s="33" t="s">
        <v>156</v>
      </c>
      <c r="J15" s="121">
        <v>62.2</v>
      </c>
      <c r="K15" s="140">
        <v>0.13</v>
      </c>
      <c r="L15" s="156">
        <v>3</v>
      </c>
    </row>
    <row r="16" spans="2:12" ht="15" customHeight="1">
      <c r="B16" s="28"/>
      <c r="C16" s="28"/>
      <c r="E16" s="29"/>
      <c r="F16" s="30"/>
      <c r="G16" s="31"/>
      <c r="H16" s="32"/>
      <c r="I16" s="33"/>
      <c r="J16" s="121"/>
      <c r="K16" s="140"/>
      <c r="L16" s="156"/>
    </row>
    <row r="17" spans="2:12" ht="15" customHeight="1">
      <c r="B17" s="28"/>
      <c r="C17" s="28"/>
      <c r="E17" s="29"/>
      <c r="F17" s="30"/>
      <c r="G17" s="35"/>
      <c r="H17" s="32"/>
      <c r="I17" s="33"/>
      <c r="J17" s="121"/>
      <c r="K17" s="140"/>
      <c r="L17" s="156"/>
    </row>
    <row r="18" spans="2:12" ht="15" customHeight="1">
      <c r="B18" s="28"/>
      <c r="C18" s="28"/>
      <c r="E18" s="42"/>
      <c r="F18" s="43"/>
      <c r="G18" s="44"/>
      <c r="H18" s="45"/>
      <c r="I18" s="46"/>
      <c r="J18" s="123"/>
      <c r="K18" s="142"/>
      <c r="L18" s="158"/>
    </row>
    <row r="19" spans="2:12" ht="15" customHeight="1">
      <c r="B19" s="28"/>
      <c r="C19" s="28"/>
      <c r="E19" s="29"/>
      <c r="F19" s="30"/>
      <c r="G19" s="35"/>
      <c r="H19" s="32"/>
      <c r="I19" s="33"/>
      <c r="J19" s="121"/>
      <c r="K19" s="140"/>
      <c r="L19" s="156"/>
    </row>
    <row r="20" spans="2:12" ht="15" customHeight="1">
      <c r="B20" s="36"/>
      <c r="C20" s="36"/>
      <c r="D20" s="37"/>
      <c r="E20" s="38"/>
      <c r="F20" s="38"/>
      <c r="G20" s="39"/>
      <c r="H20" s="40"/>
      <c r="I20" s="41"/>
      <c r="J20" s="122"/>
      <c r="K20" s="141"/>
      <c r="L20" s="157"/>
    </row>
    <row r="21" spans="2:12" s="6" customFormat="1">
      <c r="B21" s="17" t="s">
        <v>13</v>
      </c>
      <c r="C21" s="17"/>
      <c r="D21" s="17"/>
      <c r="E21" s="17"/>
      <c r="F21" s="17"/>
      <c r="G21" s="17"/>
      <c r="H21" s="18"/>
      <c r="I21" s="19"/>
      <c r="J21" s="118"/>
      <c r="K21" s="137"/>
      <c r="L21" s="155"/>
    </row>
    <row r="22" spans="2:12" s="6" customFormat="1">
      <c r="B22" s="20" t="s">
        <v>14</v>
      </c>
      <c r="C22" s="20"/>
      <c r="D22" s="20"/>
      <c r="E22" s="20"/>
      <c r="F22" s="20"/>
      <c r="G22" s="20"/>
      <c r="H22" s="47"/>
      <c r="I22" s="48"/>
      <c r="J22" s="124"/>
      <c r="K22" s="143"/>
      <c r="L22" s="47"/>
    </row>
    <row r="23" spans="2:12" ht="27.75" customHeight="1">
      <c r="B23" s="24"/>
      <c r="C23" s="24"/>
      <c r="D23" s="24"/>
      <c r="E23" s="25" t="s">
        <v>3</v>
      </c>
      <c r="F23" s="25" t="s">
        <v>4</v>
      </c>
      <c r="G23" s="25" t="s">
        <v>5</v>
      </c>
      <c r="H23" s="26" t="s">
        <v>162</v>
      </c>
      <c r="I23" s="27" t="s">
        <v>6</v>
      </c>
      <c r="J23" s="120" t="s">
        <v>7</v>
      </c>
      <c r="K23" s="139" t="s">
        <v>8</v>
      </c>
      <c r="L23" s="26" t="s">
        <v>9</v>
      </c>
    </row>
    <row r="24" spans="2:12" ht="15" customHeight="1">
      <c r="B24" s="28"/>
      <c r="C24" s="28"/>
      <c r="E24" s="29" t="s">
        <v>15</v>
      </c>
      <c r="F24" s="30" t="s">
        <v>16</v>
      </c>
      <c r="G24" s="31">
        <v>1</v>
      </c>
      <c r="H24" s="32">
        <f>VLOOKUP(E24,'Артикулы и цены'!A:G,7,FALSE)</f>
        <v>12613</v>
      </c>
      <c r="I24" s="33" t="s">
        <v>159</v>
      </c>
      <c r="J24" s="121">
        <v>33.6</v>
      </c>
      <c r="K24" s="140">
        <v>0.13</v>
      </c>
      <c r="L24" s="156">
        <v>1</v>
      </c>
    </row>
    <row r="25" spans="2:12" ht="15" customHeight="1">
      <c r="B25" s="28"/>
      <c r="C25" s="28"/>
      <c r="E25" s="29" t="s">
        <v>17</v>
      </c>
      <c r="F25" s="30" t="s">
        <v>16</v>
      </c>
      <c r="G25" s="31">
        <v>1</v>
      </c>
      <c r="H25" s="32">
        <f>VLOOKUP(E25,'Артикулы и цены'!A:G,7,FALSE)</f>
        <v>14200</v>
      </c>
      <c r="I25" s="33" t="s">
        <v>160</v>
      </c>
      <c r="J25" s="121">
        <v>38.200000000000003</v>
      </c>
      <c r="K25" s="140">
        <v>0.151</v>
      </c>
      <c r="L25" s="156">
        <v>1</v>
      </c>
    </row>
    <row r="26" spans="2:12" ht="15" customHeight="1">
      <c r="B26" s="28"/>
      <c r="C26" s="28"/>
      <c r="E26" s="29"/>
      <c r="F26" s="30"/>
      <c r="G26" s="31"/>
      <c r="H26" s="32"/>
      <c r="I26" s="33"/>
      <c r="J26" s="121"/>
      <c r="K26" s="140"/>
      <c r="L26" s="156"/>
    </row>
    <row r="27" spans="2:12" ht="15" customHeight="1">
      <c r="B27" s="28"/>
      <c r="C27" s="28"/>
      <c r="E27" s="29"/>
      <c r="F27" s="30"/>
      <c r="G27" s="35"/>
      <c r="H27" s="32"/>
      <c r="I27" s="33"/>
      <c r="J27" s="121"/>
      <c r="K27" s="140"/>
      <c r="L27" s="156"/>
    </row>
    <row r="28" spans="2:12" ht="15" customHeight="1">
      <c r="B28" s="28"/>
      <c r="C28" s="28"/>
      <c r="E28" s="42"/>
      <c r="F28" s="43"/>
      <c r="G28" s="44"/>
      <c r="H28" s="45"/>
      <c r="I28" s="46"/>
      <c r="J28" s="123"/>
      <c r="K28" s="142"/>
      <c r="L28" s="158"/>
    </row>
    <row r="29" spans="2:12" ht="15" customHeight="1">
      <c r="B29" s="28"/>
      <c r="C29" s="49" t="s">
        <v>18</v>
      </c>
      <c r="D29" s="50"/>
      <c r="E29" s="29"/>
      <c r="F29" s="30"/>
      <c r="G29" s="35"/>
      <c r="H29" s="32"/>
      <c r="I29" s="33"/>
      <c r="J29" s="121"/>
      <c r="K29" s="140"/>
      <c r="L29" s="156"/>
    </row>
    <row r="30" spans="2:12" ht="15" customHeight="1">
      <c r="B30" s="36"/>
      <c r="C30" s="36"/>
      <c r="D30" s="37"/>
      <c r="E30" s="38"/>
      <c r="F30" s="38"/>
      <c r="G30" s="39"/>
      <c r="H30" s="40"/>
      <c r="I30" s="41"/>
      <c r="J30" s="122"/>
      <c r="K30" s="141"/>
      <c r="L30" s="157"/>
    </row>
    <row r="31" spans="2:12" ht="32.25" customHeight="1">
      <c r="B31" s="51"/>
      <c r="C31" s="51"/>
      <c r="D31" s="52"/>
      <c r="E31" s="25" t="s">
        <v>3</v>
      </c>
      <c r="F31" s="25" t="s">
        <v>4</v>
      </c>
      <c r="G31" s="25" t="s">
        <v>5</v>
      </c>
      <c r="H31" s="26" t="s">
        <v>162</v>
      </c>
      <c r="I31" s="27" t="s">
        <v>6</v>
      </c>
      <c r="J31" s="120" t="s">
        <v>7</v>
      </c>
      <c r="K31" s="139" t="s">
        <v>8</v>
      </c>
      <c r="L31" s="26" t="s">
        <v>9</v>
      </c>
    </row>
    <row r="32" spans="2:12" ht="15" customHeight="1">
      <c r="B32" s="51"/>
      <c r="C32" s="51"/>
      <c r="D32" s="52"/>
      <c r="E32" s="30" t="s">
        <v>19</v>
      </c>
      <c r="F32" s="30" t="s">
        <v>20</v>
      </c>
      <c r="G32" s="31">
        <v>1</v>
      </c>
      <c r="H32" s="32">
        <f>VLOOKUP(E32,'Артикулы и цены'!A:G,7,FALSE)</f>
        <v>1221</v>
      </c>
      <c r="I32" s="33" t="s">
        <v>158</v>
      </c>
      <c r="J32" s="121">
        <v>7.8</v>
      </c>
      <c r="K32" s="140">
        <v>1.2E-2</v>
      </c>
      <c r="L32" s="156">
        <v>1</v>
      </c>
    </row>
    <row r="33" spans="2:12" ht="15" customHeight="1">
      <c r="B33" s="51"/>
      <c r="C33" s="51"/>
      <c r="D33" s="52"/>
      <c r="E33" s="30" t="s">
        <v>21</v>
      </c>
      <c r="F33" s="30" t="s">
        <v>22</v>
      </c>
      <c r="G33" s="31">
        <v>1</v>
      </c>
      <c r="H33" s="32">
        <f>VLOOKUP(E33,'Артикулы и цены'!A:G,7,FALSE)</f>
        <v>1221</v>
      </c>
      <c r="I33" s="33" t="s">
        <v>158</v>
      </c>
      <c r="J33" s="121">
        <v>7.8</v>
      </c>
      <c r="K33" s="140">
        <v>1.2E-2</v>
      </c>
      <c r="L33" s="156">
        <v>1</v>
      </c>
    </row>
    <row r="34" spans="2:12" ht="15" customHeight="1">
      <c r="B34" s="51"/>
      <c r="C34" s="51"/>
      <c r="D34" s="52"/>
      <c r="E34" s="30"/>
      <c r="F34" s="30"/>
      <c r="G34" s="53"/>
      <c r="H34" s="54"/>
      <c r="I34" s="34"/>
      <c r="J34" s="125"/>
      <c r="K34" s="144"/>
      <c r="L34" s="156"/>
    </row>
    <row r="35" spans="2:12" ht="15" customHeight="1">
      <c r="B35" s="51"/>
      <c r="C35" s="51"/>
      <c r="D35" s="52"/>
      <c r="E35" s="30"/>
      <c r="F35" s="30"/>
      <c r="G35" s="53"/>
      <c r="H35" s="54"/>
      <c r="I35" s="34"/>
      <c r="J35" s="125"/>
      <c r="K35" s="144"/>
      <c r="L35" s="156"/>
    </row>
    <row r="36" spans="2:12" ht="15" customHeight="1">
      <c r="B36" s="51"/>
      <c r="C36" s="55" t="s">
        <v>23</v>
      </c>
      <c r="D36" s="56"/>
      <c r="E36" s="30"/>
      <c r="F36" s="30"/>
      <c r="G36" s="53"/>
      <c r="H36" s="54"/>
      <c r="I36" s="34"/>
      <c r="J36" s="125"/>
      <c r="K36" s="144"/>
      <c r="L36" s="156"/>
    </row>
    <row r="37" spans="2:12" ht="15" customHeight="1">
      <c r="B37" s="51"/>
      <c r="C37" s="51"/>
      <c r="D37" s="52"/>
      <c r="E37" s="30"/>
      <c r="F37" s="30"/>
      <c r="G37" s="53"/>
      <c r="H37" s="54"/>
      <c r="I37" s="34"/>
      <c r="J37" s="125"/>
      <c r="K37" s="144"/>
      <c r="L37" s="156"/>
    </row>
    <row r="38" spans="2:12" s="6" customFormat="1">
      <c r="B38" s="17" t="s">
        <v>24</v>
      </c>
      <c r="C38" s="17"/>
      <c r="D38" s="17"/>
      <c r="E38" s="17"/>
      <c r="F38" s="17"/>
      <c r="G38" s="17"/>
      <c r="H38" s="18"/>
      <c r="I38" s="19"/>
      <c r="J38" s="118"/>
      <c r="K38" s="137"/>
      <c r="L38" s="155"/>
    </row>
    <row r="39" spans="2:12" s="6" customFormat="1">
      <c r="B39" s="20" t="s">
        <v>186</v>
      </c>
      <c r="C39" s="20"/>
      <c r="D39" s="20"/>
      <c r="E39" s="20"/>
      <c r="F39" s="20"/>
      <c r="G39" s="20"/>
      <c r="H39" s="47"/>
      <c r="I39" s="48"/>
      <c r="J39" s="124"/>
      <c r="K39" s="143"/>
      <c r="L39" s="47"/>
    </row>
    <row r="40" spans="2:12" ht="25.5" customHeight="1">
      <c r="B40" s="24"/>
      <c r="C40" s="24"/>
      <c r="D40" s="24"/>
      <c r="E40" s="25" t="s">
        <v>3</v>
      </c>
      <c r="F40" s="25" t="s">
        <v>4</v>
      </c>
      <c r="G40" s="25" t="s">
        <v>5</v>
      </c>
      <c r="H40" s="26" t="s">
        <v>162</v>
      </c>
      <c r="I40" s="27" t="s">
        <v>6</v>
      </c>
      <c r="J40" s="120" t="s">
        <v>7</v>
      </c>
      <c r="K40" s="139" t="s">
        <v>8</v>
      </c>
      <c r="L40" s="26" t="s">
        <v>9</v>
      </c>
    </row>
    <row r="41" spans="2:12" ht="15" customHeight="1">
      <c r="B41" s="28"/>
      <c r="C41" s="28"/>
      <c r="E41" s="29" t="s">
        <v>25</v>
      </c>
      <c r="F41" s="30" t="s">
        <v>26</v>
      </c>
      <c r="G41" s="31">
        <v>1</v>
      </c>
      <c r="H41" s="32">
        <f>VLOOKUP(E41,'Артикулы и цены'!A:G,7,FALSE)</f>
        <v>5361</v>
      </c>
      <c r="I41" s="33"/>
      <c r="J41" s="121">
        <v>28.4</v>
      </c>
      <c r="K41" s="140">
        <v>0.06</v>
      </c>
      <c r="L41" s="156">
        <v>2</v>
      </c>
    </row>
    <row r="42" spans="2:12" ht="15" customHeight="1">
      <c r="B42" s="28"/>
      <c r="C42" s="28"/>
      <c r="E42" s="29" t="s">
        <v>27</v>
      </c>
      <c r="F42" s="30" t="s">
        <v>28</v>
      </c>
      <c r="G42" s="31">
        <v>1</v>
      </c>
      <c r="H42" s="32">
        <f>VLOOKUP(E42,'Артикулы и цены'!A:G,7,FALSE)</f>
        <v>2860</v>
      </c>
      <c r="I42" s="33"/>
      <c r="J42" s="121">
        <v>3.5</v>
      </c>
      <c r="K42" s="140">
        <v>7.0000000000000001E-3</v>
      </c>
      <c r="L42" s="156">
        <v>1</v>
      </c>
    </row>
    <row r="43" spans="2:12" ht="15" customHeight="1">
      <c r="B43" s="28"/>
      <c r="C43" s="28"/>
      <c r="E43" s="29"/>
      <c r="F43" s="30"/>
      <c r="G43" s="31"/>
      <c r="H43" s="32"/>
      <c r="I43" s="33"/>
      <c r="J43" s="121"/>
      <c r="K43" s="140"/>
      <c r="L43" s="156"/>
    </row>
    <row r="44" spans="2:12" ht="15" customHeight="1">
      <c r="B44" s="28"/>
      <c r="C44" s="28"/>
      <c r="E44" s="42"/>
      <c r="F44" s="57" t="s">
        <v>29</v>
      </c>
      <c r="G44" s="58"/>
      <c r="H44" s="59">
        <f>SUMPRODUCT($G$41:G42,H41:H42)</f>
        <v>8221</v>
      </c>
      <c r="I44" s="60" t="s">
        <v>30</v>
      </c>
      <c r="J44" s="126">
        <f>SUMPRODUCT($G$41:G42,J41:J42)</f>
        <v>31.9</v>
      </c>
      <c r="K44" s="145">
        <f>SUMPRODUCT($G$41:G42,K41:K42)</f>
        <v>6.7000000000000004E-2</v>
      </c>
      <c r="L44" s="159">
        <f>SUMPRODUCT($G$41:G42,L41:L42)</f>
        <v>3</v>
      </c>
    </row>
    <row r="45" spans="2:12" ht="15" customHeight="1">
      <c r="B45" s="28"/>
      <c r="C45" s="28"/>
    </row>
    <row r="46" spans="2:12" ht="15" customHeight="1">
      <c r="B46" s="62" t="s">
        <v>31</v>
      </c>
      <c r="C46" s="62"/>
      <c r="D46" s="63"/>
      <c r="E46" s="63"/>
      <c r="F46" s="63"/>
      <c r="G46" s="63"/>
      <c r="H46" s="64"/>
      <c r="I46" s="65"/>
      <c r="J46" s="127"/>
      <c r="K46" s="146"/>
      <c r="L46" s="160"/>
    </row>
    <row r="47" spans="2:12" ht="15" customHeight="1">
      <c r="B47" s="20" t="s">
        <v>187</v>
      </c>
      <c r="C47" s="66"/>
      <c r="D47" s="67"/>
      <c r="E47" s="68"/>
      <c r="F47" s="68"/>
      <c r="G47" s="68"/>
      <c r="H47" s="69"/>
    </row>
    <row r="48" spans="2:12" ht="32.25" customHeight="1">
      <c r="B48" s="28"/>
      <c r="C48" s="28"/>
      <c r="E48" s="25" t="s">
        <v>3</v>
      </c>
      <c r="F48" s="25" t="s">
        <v>4</v>
      </c>
      <c r="G48" s="25" t="s">
        <v>5</v>
      </c>
      <c r="H48" s="26" t="s">
        <v>162</v>
      </c>
      <c r="I48" s="27" t="s">
        <v>6</v>
      </c>
      <c r="J48" s="120" t="s">
        <v>7</v>
      </c>
      <c r="K48" s="139" t="s">
        <v>8</v>
      </c>
      <c r="L48" s="26" t="s">
        <v>9</v>
      </c>
    </row>
    <row r="49" spans="2:12" ht="15" customHeight="1">
      <c r="B49" s="28"/>
      <c r="C49" s="28"/>
      <c r="E49" s="29" t="s">
        <v>32</v>
      </c>
      <c r="F49" s="30" t="s">
        <v>26</v>
      </c>
      <c r="G49" s="31">
        <v>1</v>
      </c>
      <c r="H49" s="32">
        <f>VLOOKUP(E49,'Артикулы и цены'!A:G,7,FALSE)</f>
        <v>7049</v>
      </c>
      <c r="J49" s="121">
        <v>40.1</v>
      </c>
      <c r="K49" s="140">
        <v>0.1</v>
      </c>
      <c r="L49" s="156">
        <v>3</v>
      </c>
    </row>
    <row r="50" spans="2:12" ht="15" customHeight="1">
      <c r="B50" s="28"/>
      <c r="C50" s="28"/>
      <c r="E50" s="29" t="s">
        <v>33</v>
      </c>
      <c r="F50" s="30" t="s">
        <v>34</v>
      </c>
      <c r="G50" s="31">
        <v>1</v>
      </c>
      <c r="H50" s="32">
        <f>VLOOKUP(E50,'Артикулы и цены'!A:G,7,FALSE)</f>
        <v>2752</v>
      </c>
      <c r="J50" s="121">
        <v>5.6</v>
      </c>
      <c r="K50" s="140">
        <v>8.9999999999999993E-3</v>
      </c>
      <c r="L50" s="156">
        <v>1</v>
      </c>
    </row>
    <row r="51" spans="2:12" ht="15" customHeight="1">
      <c r="B51" s="28"/>
      <c r="C51" s="28"/>
    </row>
    <row r="52" spans="2:12" ht="15" customHeight="1">
      <c r="B52" s="28"/>
      <c r="C52" s="28"/>
      <c r="F52" s="70" t="s">
        <v>29</v>
      </c>
      <c r="G52" s="71"/>
      <c r="H52" s="59">
        <f>SUMPRODUCT($G$49:G50,H49:H50)</f>
        <v>9801</v>
      </c>
      <c r="I52" s="60" t="s">
        <v>35</v>
      </c>
      <c r="J52" s="126">
        <f>SUMPRODUCT($G$49:G50,J49:J50)</f>
        <v>45.7</v>
      </c>
      <c r="K52" s="145">
        <f>SUMPRODUCT($G$49:G50,K49:K50)</f>
        <v>0.109</v>
      </c>
      <c r="L52" s="159">
        <f>SUMPRODUCT($G$49:G50,L49:L50)</f>
        <v>4</v>
      </c>
    </row>
    <row r="53" spans="2:12" ht="15" customHeight="1">
      <c r="B53" s="28"/>
      <c r="C53" s="28"/>
    </row>
    <row r="54" spans="2:12" s="6" customFormat="1">
      <c r="B54" s="17" t="s">
        <v>36</v>
      </c>
      <c r="C54" s="17"/>
      <c r="D54" s="17"/>
      <c r="E54" s="17"/>
      <c r="F54" s="17"/>
      <c r="G54" s="17"/>
      <c r="H54" s="18"/>
      <c r="I54" s="19"/>
      <c r="J54" s="118"/>
      <c r="K54" s="137"/>
      <c r="L54" s="155"/>
    </row>
    <row r="55" spans="2:12" s="6" customFormat="1">
      <c r="B55" s="20" t="s">
        <v>186</v>
      </c>
      <c r="C55" s="20"/>
      <c r="D55" s="20"/>
      <c r="E55" s="20"/>
      <c r="F55" s="20"/>
      <c r="G55" s="20"/>
      <c r="H55" s="47"/>
      <c r="I55" s="48"/>
      <c r="J55" s="124"/>
      <c r="K55" s="143"/>
      <c r="L55" s="47"/>
    </row>
    <row r="56" spans="2:12" ht="27" customHeight="1">
      <c r="B56" s="24"/>
      <c r="C56" s="24"/>
      <c r="D56" s="24"/>
      <c r="E56" s="25" t="s">
        <v>3</v>
      </c>
      <c r="F56" s="25" t="s">
        <v>4</v>
      </c>
      <c r="G56" s="25" t="s">
        <v>5</v>
      </c>
      <c r="H56" s="26" t="s">
        <v>162</v>
      </c>
      <c r="I56" s="27" t="s">
        <v>6</v>
      </c>
      <c r="J56" s="120" t="s">
        <v>7</v>
      </c>
      <c r="K56" s="139" t="s">
        <v>8</v>
      </c>
      <c r="L56" s="26" t="s">
        <v>9</v>
      </c>
    </row>
    <row r="57" spans="2:12" ht="15" customHeight="1">
      <c r="B57" s="28"/>
      <c r="C57" s="28"/>
      <c r="E57" s="29" t="s">
        <v>37</v>
      </c>
      <c r="F57" s="30" t="s">
        <v>38</v>
      </c>
      <c r="G57" s="31">
        <v>1</v>
      </c>
      <c r="H57" s="32">
        <f>VLOOKUP(E57,'Артикулы и цены'!A:G,7,FALSE)</f>
        <v>11687</v>
      </c>
      <c r="I57" s="33"/>
      <c r="J57" s="121">
        <v>69.7</v>
      </c>
      <c r="K57" s="140">
        <v>0.15</v>
      </c>
      <c r="L57" s="156">
        <v>2</v>
      </c>
    </row>
    <row r="58" spans="2:12" ht="15" customHeight="1">
      <c r="B58" s="28"/>
      <c r="C58" s="28"/>
      <c r="E58" s="29" t="s">
        <v>39</v>
      </c>
      <c r="F58" s="30" t="s">
        <v>28</v>
      </c>
      <c r="G58" s="31">
        <v>1</v>
      </c>
      <c r="H58" s="32">
        <f>VLOOKUP(E58,'Артикулы и цены'!A:G,7,FALSE)</f>
        <v>6875</v>
      </c>
      <c r="I58" s="33"/>
      <c r="J58" s="121">
        <v>10.6</v>
      </c>
      <c r="K58" s="140">
        <v>0.02</v>
      </c>
      <c r="L58" s="156">
        <v>1</v>
      </c>
    </row>
    <row r="59" spans="2:12" ht="15" customHeight="1">
      <c r="B59" s="28"/>
      <c r="C59" s="28"/>
      <c r="E59" s="29"/>
      <c r="F59" s="30"/>
      <c r="G59" s="31"/>
      <c r="H59" s="32"/>
      <c r="I59" s="33"/>
      <c r="J59" s="121"/>
      <c r="K59" s="140"/>
      <c r="L59" s="156"/>
    </row>
    <row r="60" spans="2:12" ht="15" customHeight="1">
      <c r="B60" s="28"/>
      <c r="C60" s="28"/>
      <c r="E60" s="42"/>
      <c r="F60" s="57" t="s">
        <v>29</v>
      </c>
      <c r="G60" s="58"/>
      <c r="H60" s="59">
        <f>SUMPRODUCT($G$57:G58,H57:H58)</f>
        <v>18562</v>
      </c>
      <c r="I60" s="60" t="s">
        <v>40</v>
      </c>
      <c r="J60" s="126">
        <f>SUMPRODUCT($G$57:G58,J57:J58)</f>
        <v>80.3</v>
      </c>
      <c r="K60" s="145">
        <f>SUMPRODUCT($G$57:G58,K57:K58)</f>
        <v>0.16999999999999998</v>
      </c>
      <c r="L60" s="159">
        <f>SUMPRODUCT($G$57:G58,L57:L58)</f>
        <v>3</v>
      </c>
    </row>
    <row r="61" spans="2:12" ht="15" customHeight="1">
      <c r="B61" s="28"/>
      <c r="C61" s="28"/>
      <c r="E61" s="29"/>
      <c r="F61" s="30"/>
      <c r="G61" s="35"/>
      <c r="H61" s="32"/>
      <c r="I61" s="33"/>
      <c r="J61" s="121"/>
      <c r="K61" s="140"/>
      <c r="L61" s="156"/>
    </row>
    <row r="62" spans="2:12" ht="15" customHeight="1">
      <c r="B62" s="36"/>
      <c r="C62" s="36"/>
      <c r="D62" s="37"/>
      <c r="E62" s="38"/>
      <c r="F62" s="38"/>
      <c r="G62" s="39"/>
      <c r="H62" s="40"/>
      <c r="I62" s="41"/>
      <c r="J62" s="122"/>
      <c r="K62" s="141"/>
      <c r="L62" s="157"/>
    </row>
    <row r="63" spans="2:12" s="6" customFormat="1">
      <c r="B63" s="17" t="s">
        <v>41</v>
      </c>
      <c r="C63" s="17"/>
      <c r="D63" s="17"/>
      <c r="E63" s="17"/>
      <c r="F63" s="17"/>
      <c r="G63" s="17"/>
      <c r="H63" s="18"/>
      <c r="I63" s="19"/>
      <c r="J63" s="118"/>
      <c r="K63" s="137"/>
      <c r="L63" s="155"/>
    </row>
    <row r="64" spans="2:12" s="6" customFormat="1">
      <c r="B64" s="20" t="s">
        <v>186</v>
      </c>
      <c r="C64" s="20"/>
      <c r="D64" s="20"/>
      <c r="E64" s="20"/>
      <c r="F64" s="20"/>
      <c r="G64" s="20"/>
      <c r="H64" s="47"/>
      <c r="I64" s="48"/>
      <c r="J64" s="124"/>
      <c r="K64" s="143"/>
      <c r="L64" s="47"/>
    </row>
    <row r="65" spans="2:12" ht="24.75" customHeight="1">
      <c r="B65" s="24"/>
      <c r="C65" s="24"/>
      <c r="D65" s="24"/>
      <c r="E65" s="25" t="s">
        <v>3</v>
      </c>
      <c r="F65" s="25" t="s">
        <v>4</v>
      </c>
      <c r="G65" s="25" t="s">
        <v>5</v>
      </c>
      <c r="H65" s="26" t="s">
        <v>162</v>
      </c>
      <c r="I65" s="27" t="s">
        <v>6</v>
      </c>
      <c r="J65" s="120" t="s">
        <v>7</v>
      </c>
      <c r="K65" s="139" t="s">
        <v>8</v>
      </c>
      <c r="L65" s="26" t="s">
        <v>9</v>
      </c>
    </row>
    <row r="66" spans="2:12" ht="15" customHeight="1">
      <c r="B66" s="28"/>
      <c r="C66" s="28"/>
      <c r="E66" s="29" t="s">
        <v>42</v>
      </c>
      <c r="F66" s="30" t="s">
        <v>43</v>
      </c>
      <c r="G66" s="31">
        <v>1</v>
      </c>
      <c r="H66" s="32">
        <f>VLOOKUP(E66,'Артикулы и цены'!A:G,7,FALSE)</f>
        <v>14358</v>
      </c>
      <c r="I66" s="33"/>
      <c r="J66" s="121">
        <v>79.400000000000006</v>
      </c>
      <c r="K66" s="140">
        <v>0.19</v>
      </c>
      <c r="L66" s="156">
        <v>4</v>
      </c>
    </row>
    <row r="67" spans="2:12" ht="15" customHeight="1">
      <c r="B67" s="28"/>
      <c r="C67" s="28"/>
      <c r="E67" s="29" t="s">
        <v>44</v>
      </c>
      <c r="F67" s="30" t="s">
        <v>45</v>
      </c>
      <c r="G67" s="31">
        <v>1</v>
      </c>
      <c r="H67" s="32">
        <f>VLOOKUP(E67,'Артикулы и цены'!A:G,7,FALSE)</f>
        <v>5473</v>
      </c>
      <c r="I67" s="33"/>
      <c r="J67" s="121">
        <v>4.5999999999999996</v>
      </c>
      <c r="K67" s="140">
        <v>0.06</v>
      </c>
      <c r="L67" s="156">
        <v>1</v>
      </c>
    </row>
    <row r="68" spans="2:12" ht="15" customHeight="1">
      <c r="B68" s="28"/>
      <c r="C68" s="28"/>
      <c r="E68" s="29"/>
      <c r="F68" s="30"/>
      <c r="G68" s="31"/>
      <c r="H68" s="32"/>
      <c r="I68" s="33"/>
      <c r="J68" s="121"/>
      <c r="K68" s="140"/>
      <c r="L68" s="156"/>
    </row>
    <row r="69" spans="2:12" ht="15" customHeight="1">
      <c r="B69" s="28"/>
      <c r="C69" s="28"/>
      <c r="E69" s="42"/>
      <c r="F69" s="57" t="s">
        <v>29</v>
      </c>
      <c r="G69" s="58"/>
      <c r="H69" s="59">
        <f>SUMPRODUCT($G$66:G67,H66:H67)</f>
        <v>19831</v>
      </c>
      <c r="I69" s="60" t="s">
        <v>46</v>
      </c>
      <c r="J69" s="126">
        <f>SUMPRODUCT($G$66:G67,J66:J67)</f>
        <v>84</v>
      </c>
      <c r="K69" s="145">
        <f>SUMPRODUCT($G$66:G67,K66:K67)</f>
        <v>0.25</v>
      </c>
      <c r="L69" s="159">
        <f>SUMPRODUCT($G$66:G67,L66:L67)</f>
        <v>5</v>
      </c>
    </row>
    <row r="70" spans="2:12" ht="15" customHeight="1">
      <c r="B70" s="28"/>
      <c r="C70" s="28"/>
      <c r="E70" s="29"/>
      <c r="F70" s="30"/>
      <c r="G70" s="35"/>
      <c r="H70" s="32"/>
      <c r="I70" s="33"/>
      <c r="J70" s="121"/>
      <c r="K70" s="140"/>
      <c r="L70" s="156"/>
    </row>
    <row r="71" spans="2:12" ht="15" customHeight="1">
      <c r="B71" s="28"/>
      <c r="C71" s="28"/>
    </row>
    <row r="72" spans="2:12" ht="15" customHeight="1">
      <c r="B72" s="36"/>
      <c r="C72" s="36"/>
      <c r="D72" s="37"/>
      <c r="E72" s="38"/>
      <c r="F72" s="38"/>
      <c r="G72" s="39"/>
      <c r="H72" s="40"/>
      <c r="I72" s="41"/>
      <c r="J72" s="122"/>
      <c r="K72" s="141"/>
      <c r="L72" s="157"/>
    </row>
    <row r="73" spans="2:12" ht="15" customHeight="1">
      <c r="B73" s="17" t="s">
        <v>47</v>
      </c>
      <c r="C73" s="17"/>
      <c r="D73" s="17"/>
      <c r="E73" s="17"/>
      <c r="F73" s="17"/>
      <c r="G73" s="17"/>
      <c r="H73" s="18"/>
      <c r="I73" s="19"/>
      <c r="J73" s="118"/>
      <c r="K73" s="137"/>
      <c r="L73" s="155"/>
    </row>
    <row r="74" spans="2:12" ht="15" customHeight="1">
      <c r="B74" s="20" t="s">
        <v>48</v>
      </c>
      <c r="C74" s="20"/>
      <c r="D74" s="20"/>
      <c r="E74" s="20"/>
      <c r="F74" s="20"/>
      <c r="G74" s="20"/>
      <c r="H74" s="47"/>
      <c r="I74" s="48"/>
      <c r="J74" s="124"/>
      <c r="K74" s="143"/>
      <c r="L74" s="47"/>
    </row>
    <row r="75" spans="2:12" ht="27.75" customHeight="1">
      <c r="B75" s="24"/>
      <c r="C75" s="24"/>
      <c r="D75" s="24"/>
      <c r="E75" s="25" t="s">
        <v>3</v>
      </c>
      <c r="F75" s="25" t="s">
        <v>4</v>
      </c>
      <c r="G75" s="25" t="s">
        <v>5</v>
      </c>
      <c r="H75" s="26" t="s">
        <v>162</v>
      </c>
      <c r="I75" s="27" t="s">
        <v>6</v>
      </c>
      <c r="J75" s="120" t="s">
        <v>7</v>
      </c>
      <c r="K75" s="139" t="s">
        <v>8</v>
      </c>
      <c r="L75" s="26" t="s">
        <v>9</v>
      </c>
    </row>
    <row r="76" spans="2:12" ht="15" customHeight="1">
      <c r="B76" s="28"/>
      <c r="C76" s="28"/>
      <c r="E76" s="29" t="s">
        <v>49</v>
      </c>
      <c r="F76" s="30" t="s">
        <v>50</v>
      </c>
      <c r="G76" s="31">
        <v>1</v>
      </c>
      <c r="H76" s="32">
        <f>VLOOKUP(E76,'Артикулы и цены'!A:G,7,FALSE)</f>
        <v>4141</v>
      </c>
      <c r="I76" s="33" t="s">
        <v>157</v>
      </c>
      <c r="J76" s="121">
        <v>13.4</v>
      </c>
      <c r="K76" s="140">
        <v>0.04</v>
      </c>
      <c r="L76" s="156">
        <v>2</v>
      </c>
    </row>
    <row r="77" spans="2:12" ht="15" customHeight="1">
      <c r="B77" s="28"/>
      <c r="C77" s="28"/>
      <c r="E77" s="29"/>
      <c r="F77" s="30"/>
      <c r="G77" s="31"/>
      <c r="H77" s="32"/>
      <c r="I77" s="33"/>
      <c r="J77" s="121"/>
      <c r="K77" s="140"/>
      <c r="L77" s="156"/>
    </row>
    <row r="78" spans="2:12" ht="15" customHeight="1">
      <c r="B78" s="28"/>
      <c r="C78" s="28"/>
      <c r="E78" s="29"/>
      <c r="F78" s="30"/>
      <c r="G78" s="31"/>
      <c r="H78" s="32"/>
      <c r="I78" s="33"/>
      <c r="J78" s="121"/>
      <c r="K78" s="140"/>
      <c r="L78" s="156"/>
    </row>
    <row r="79" spans="2:12" ht="15" customHeight="1">
      <c r="B79" s="28"/>
      <c r="C79" s="28"/>
      <c r="E79" s="29"/>
      <c r="F79" s="30"/>
      <c r="G79" s="31"/>
      <c r="H79" s="32"/>
      <c r="I79" s="33"/>
      <c r="J79" s="121"/>
      <c r="K79" s="140"/>
      <c r="L79" s="156"/>
    </row>
    <row r="80" spans="2:12" ht="15" customHeight="1">
      <c r="B80" s="72" t="s">
        <v>51</v>
      </c>
      <c r="C80" s="62"/>
      <c r="D80" s="63"/>
      <c r="E80" s="73"/>
      <c r="F80" s="74"/>
      <c r="G80" s="75"/>
      <c r="H80" s="76"/>
      <c r="I80" s="77"/>
      <c r="J80" s="128"/>
      <c r="K80" s="147"/>
      <c r="L80" s="161"/>
    </row>
    <row r="81" spans="2:12" ht="15" customHeight="1">
      <c r="B81" s="20" t="s">
        <v>48</v>
      </c>
      <c r="C81" s="36"/>
      <c r="D81" s="37"/>
      <c r="E81" s="78"/>
      <c r="F81" s="38"/>
      <c r="G81" s="79"/>
      <c r="H81" s="32"/>
      <c r="I81" s="33"/>
      <c r="J81" s="121"/>
      <c r="K81" s="140"/>
      <c r="L81" s="156"/>
    </row>
    <row r="82" spans="2:12" ht="34.5" customHeight="1">
      <c r="B82" s="28"/>
      <c r="C82" s="28"/>
      <c r="E82" s="80" t="s">
        <v>3</v>
      </c>
      <c r="F82" s="80" t="s">
        <v>4</v>
      </c>
      <c r="G82" s="80" t="s">
        <v>5</v>
      </c>
      <c r="H82" s="26" t="s">
        <v>162</v>
      </c>
      <c r="I82" s="27" t="s">
        <v>6</v>
      </c>
      <c r="J82" s="120" t="s">
        <v>7</v>
      </c>
      <c r="K82" s="139" t="s">
        <v>8</v>
      </c>
      <c r="L82" s="26" t="s">
        <v>9</v>
      </c>
    </row>
    <row r="83" spans="2:12" ht="15" customHeight="1">
      <c r="B83" s="28"/>
      <c r="C83" s="28"/>
      <c r="E83" s="29" t="s">
        <v>52</v>
      </c>
      <c r="F83" s="30" t="s">
        <v>53</v>
      </c>
      <c r="G83" s="31">
        <v>1</v>
      </c>
      <c r="H83" s="32">
        <f>VLOOKUP(E83,'Артикулы и цены'!A:G,7,FALSE)</f>
        <v>3675</v>
      </c>
      <c r="I83" s="33" t="s">
        <v>54</v>
      </c>
      <c r="J83" s="121">
        <v>25.2</v>
      </c>
      <c r="K83" s="140">
        <v>7.0000000000000007E-2</v>
      </c>
      <c r="L83" s="156">
        <v>2</v>
      </c>
    </row>
    <row r="84" spans="2:12" ht="15" customHeight="1">
      <c r="B84" s="28"/>
      <c r="C84" s="28"/>
      <c r="E84" s="29"/>
      <c r="F84" s="30"/>
      <c r="G84" s="31"/>
      <c r="H84" s="32"/>
      <c r="I84" s="33"/>
      <c r="J84" s="121"/>
      <c r="K84" s="140"/>
      <c r="L84" s="156"/>
    </row>
    <row r="85" spans="2:12" ht="15" customHeight="1">
      <c r="B85" s="36"/>
      <c r="C85" s="36"/>
      <c r="D85" s="37"/>
      <c r="E85" s="38"/>
      <c r="F85" s="38"/>
      <c r="G85" s="39"/>
      <c r="H85" s="40"/>
      <c r="I85" s="41"/>
      <c r="J85" s="122"/>
      <c r="K85" s="141"/>
      <c r="L85" s="157"/>
    </row>
    <row r="86" spans="2:12" ht="15" customHeight="1">
      <c r="B86" s="17" t="s">
        <v>55</v>
      </c>
      <c r="C86" s="17"/>
      <c r="D86" s="17"/>
      <c r="E86" s="17"/>
      <c r="F86" s="17"/>
      <c r="G86" s="17"/>
      <c r="H86" s="18"/>
      <c r="I86" s="19"/>
      <c r="J86" s="118"/>
      <c r="K86" s="137"/>
      <c r="L86" s="155"/>
    </row>
    <row r="87" spans="2:12" ht="15" customHeight="1">
      <c r="B87" s="20" t="s">
        <v>187</v>
      </c>
      <c r="C87" s="81"/>
      <c r="D87" s="81"/>
      <c r="E87" s="80"/>
      <c r="F87" s="82"/>
      <c r="G87" s="82"/>
      <c r="H87" s="83"/>
      <c r="I87" s="84"/>
      <c r="J87" s="129"/>
      <c r="K87" s="148"/>
      <c r="L87" s="83"/>
    </row>
    <row r="88" spans="2:12" ht="29.25" customHeight="1">
      <c r="B88" s="28"/>
      <c r="C88" s="28"/>
      <c r="E88" s="80" t="s">
        <v>3</v>
      </c>
      <c r="F88" s="25" t="s">
        <v>4</v>
      </c>
      <c r="G88" s="25" t="s">
        <v>5</v>
      </c>
      <c r="H88" s="26" t="s">
        <v>162</v>
      </c>
      <c r="I88" s="27" t="s">
        <v>6</v>
      </c>
      <c r="J88" s="120" t="s">
        <v>7</v>
      </c>
      <c r="K88" s="139" t="s">
        <v>8</v>
      </c>
      <c r="L88" s="26" t="s">
        <v>9</v>
      </c>
    </row>
    <row r="89" spans="2:12" ht="15" customHeight="1">
      <c r="B89" s="28"/>
      <c r="C89" s="28"/>
      <c r="E89" s="29" t="s">
        <v>56</v>
      </c>
      <c r="F89" s="30" t="s">
        <v>57</v>
      </c>
      <c r="G89" s="35">
        <v>1</v>
      </c>
      <c r="H89" s="32">
        <f>VLOOKUP(E89,'Артикулы и цены'!A:G,7,FALSE)</f>
        <v>9051</v>
      </c>
      <c r="I89" s="33"/>
      <c r="J89" s="121">
        <v>49</v>
      </c>
      <c r="K89" s="140">
        <v>0.08</v>
      </c>
      <c r="L89" s="156">
        <v>1</v>
      </c>
    </row>
    <row r="90" spans="2:12" ht="15" customHeight="1">
      <c r="B90" s="28"/>
      <c r="C90" s="28"/>
      <c r="E90" s="29" t="s">
        <v>58</v>
      </c>
      <c r="F90" s="30" t="s">
        <v>59</v>
      </c>
      <c r="G90" s="35">
        <v>1</v>
      </c>
      <c r="H90" s="32">
        <f>VLOOKUP(E90,'Артикулы и цены'!A:G,7,FALSE)</f>
        <v>2813</v>
      </c>
      <c r="I90" s="33"/>
      <c r="J90" s="121">
        <v>9.1999999999999993</v>
      </c>
      <c r="K90" s="140">
        <v>2.7E-2</v>
      </c>
      <c r="L90" s="156">
        <v>1</v>
      </c>
    </row>
    <row r="91" spans="2:12" ht="15" customHeight="1">
      <c r="B91" s="28"/>
      <c r="C91" s="28"/>
      <c r="E91" s="29"/>
      <c r="F91" s="30"/>
      <c r="G91" s="35"/>
      <c r="H91" s="32"/>
      <c r="I91" s="33"/>
      <c r="J91" s="121"/>
      <c r="K91" s="140"/>
      <c r="L91" s="156"/>
    </row>
    <row r="92" spans="2:12" ht="15" customHeight="1">
      <c r="B92" s="28"/>
      <c r="C92" s="28"/>
      <c r="E92" s="42"/>
      <c r="F92" s="57" t="s">
        <v>29</v>
      </c>
      <c r="G92" s="58"/>
      <c r="H92" s="59">
        <f>SUMPRODUCT($G$89:G90,H89:H90)</f>
        <v>11864</v>
      </c>
      <c r="I92" s="61" t="s">
        <v>60</v>
      </c>
      <c r="J92" s="126">
        <f>SUMPRODUCT($G$89:G90,J89:J90)</f>
        <v>58.2</v>
      </c>
      <c r="K92" s="145">
        <f>SUMPRODUCT($G$89:G90,K89:K90)</f>
        <v>0.107</v>
      </c>
      <c r="L92" s="159">
        <f>SUMPRODUCT($G$89:G90,L89:L90)</f>
        <v>2</v>
      </c>
    </row>
    <row r="93" spans="2:12" ht="15" customHeight="1">
      <c r="B93" s="28"/>
      <c r="C93" s="28"/>
      <c r="E93" s="29"/>
      <c r="F93" s="30"/>
      <c r="G93" s="35"/>
      <c r="H93" s="32"/>
      <c r="I93" s="33"/>
      <c r="J93" s="121"/>
      <c r="K93" s="140"/>
      <c r="L93" s="156"/>
    </row>
    <row r="94" spans="2:12" ht="15" customHeight="1">
      <c r="B94" s="28"/>
      <c r="C94" s="28"/>
      <c r="E94" s="29"/>
      <c r="F94" s="30"/>
      <c r="G94" s="35"/>
      <c r="H94" s="32"/>
      <c r="I94" s="33"/>
      <c r="J94" s="121"/>
      <c r="K94" s="140"/>
      <c r="L94" s="156"/>
    </row>
    <row r="95" spans="2:12" ht="15" customHeight="1">
      <c r="B95" s="28"/>
      <c r="C95" s="28"/>
      <c r="E95" s="29"/>
      <c r="F95" s="30"/>
      <c r="G95" s="35"/>
      <c r="H95" s="32"/>
      <c r="I95" s="33"/>
      <c r="J95" s="121"/>
      <c r="K95" s="140"/>
      <c r="L95" s="156"/>
    </row>
    <row r="96" spans="2:12" ht="15" customHeight="1">
      <c r="B96" s="36"/>
      <c r="C96" s="36"/>
      <c r="D96" s="37"/>
      <c r="E96" s="78"/>
      <c r="F96" s="38"/>
      <c r="G96" s="39"/>
      <c r="H96" s="40"/>
      <c r="I96" s="41"/>
      <c r="J96" s="122"/>
      <c r="K96" s="141"/>
      <c r="L96" s="157"/>
    </row>
    <row r="97" spans="2:12" ht="29.25" customHeight="1">
      <c r="B97" s="28"/>
      <c r="C97" s="28"/>
      <c r="E97" s="80" t="s">
        <v>3</v>
      </c>
      <c r="F97" s="25" t="s">
        <v>4</v>
      </c>
      <c r="G97" s="25" t="s">
        <v>5</v>
      </c>
      <c r="H97" s="26" t="s">
        <v>162</v>
      </c>
      <c r="I97" s="27" t="s">
        <v>6</v>
      </c>
      <c r="J97" s="120" t="s">
        <v>7</v>
      </c>
      <c r="K97" s="139" t="s">
        <v>8</v>
      </c>
      <c r="L97" s="26" t="s">
        <v>9</v>
      </c>
    </row>
    <row r="98" spans="2:12" ht="15" customHeight="1">
      <c r="B98" s="28"/>
      <c r="C98" s="28"/>
      <c r="E98" s="29" t="s">
        <v>61</v>
      </c>
      <c r="F98" s="30" t="s">
        <v>57</v>
      </c>
      <c r="G98" s="35">
        <v>1</v>
      </c>
      <c r="H98" s="32">
        <f>VLOOKUP(E98,'Артикулы и цены'!A:G,7,FALSE)</f>
        <v>12238</v>
      </c>
      <c r="I98" s="33"/>
      <c r="J98" s="121">
        <v>62.3</v>
      </c>
      <c r="K98" s="140">
        <v>0.15</v>
      </c>
      <c r="L98" s="156">
        <v>2</v>
      </c>
    </row>
    <row r="99" spans="2:12" ht="15" customHeight="1">
      <c r="B99" s="28"/>
      <c r="C99" s="28"/>
      <c r="E99" s="29" t="s">
        <v>62</v>
      </c>
      <c r="F99" s="30" t="s">
        <v>59</v>
      </c>
      <c r="G99" s="35">
        <v>1</v>
      </c>
      <c r="H99" s="32">
        <f>VLOOKUP(E99,'Артикулы и цены'!A:G,7,FALSE)</f>
        <v>2259</v>
      </c>
      <c r="I99" s="33"/>
      <c r="J99" s="121">
        <v>7.1</v>
      </c>
      <c r="K99" s="140">
        <v>0.02</v>
      </c>
      <c r="L99" s="156">
        <v>1</v>
      </c>
    </row>
    <row r="100" spans="2:12" ht="15" customHeight="1">
      <c r="B100" s="28"/>
      <c r="C100" s="28"/>
      <c r="E100" s="29" t="s">
        <v>63</v>
      </c>
      <c r="F100" s="30" t="s">
        <v>28</v>
      </c>
      <c r="G100" s="35">
        <v>1</v>
      </c>
      <c r="H100" s="32">
        <f>VLOOKUP(E100,'Артикулы и цены'!A:G,7,FALSE)</f>
        <v>4257</v>
      </c>
      <c r="I100" s="33"/>
      <c r="J100" s="121">
        <v>5.0999999999999996</v>
      </c>
      <c r="K100" s="140">
        <v>0.01</v>
      </c>
      <c r="L100" s="156">
        <v>1</v>
      </c>
    </row>
    <row r="101" spans="2:12" ht="15" customHeight="1">
      <c r="B101" s="28"/>
      <c r="C101" s="28"/>
      <c r="E101" s="29"/>
      <c r="F101" s="30"/>
      <c r="G101" s="35"/>
      <c r="H101" s="32"/>
      <c r="I101" s="33"/>
      <c r="J101" s="121"/>
      <c r="K101" s="140"/>
      <c r="L101" s="156"/>
    </row>
    <row r="102" spans="2:12" ht="15" customHeight="1">
      <c r="B102" s="28"/>
      <c r="C102" s="28"/>
      <c r="E102" s="85"/>
      <c r="F102" s="86" t="s">
        <v>29</v>
      </c>
      <c r="G102" s="87" t="s">
        <v>64</v>
      </c>
      <c r="H102" s="88">
        <f>SUMPRODUCT($G$98:G100,H98:H100)</f>
        <v>18754</v>
      </c>
      <c r="I102" s="89" t="s">
        <v>60</v>
      </c>
      <c r="J102" s="130">
        <f>SUMPRODUCT($G$98:G100,J98:J100)</f>
        <v>74.499999999999986</v>
      </c>
      <c r="K102" s="149">
        <f>SUMPRODUCT($G$98:G100,K98:K100)</f>
        <v>0.18</v>
      </c>
      <c r="L102" s="162">
        <f>SUMPRODUCT($G$98:G100,L98:L100)</f>
        <v>4</v>
      </c>
    </row>
    <row r="103" spans="2:12" ht="15" customHeight="1">
      <c r="B103" s="28"/>
      <c r="C103" s="28"/>
      <c r="E103" s="29" t="s">
        <v>61</v>
      </c>
      <c r="F103" s="30" t="s">
        <v>57</v>
      </c>
      <c r="G103" s="35">
        <v>1</v>
      </c>
      <c r="H103" s="32">
        <f>VLOOKUP(E103,'Артикулы и цены'!A:G,7,FALSE)</f>
        <v>12238</v>
      </c>
      <c r="I103" s="33"/>
      <c r="J103" s="121">
        <v>62.3</v>
      </c>
      <c r="K103" s="140">
        <v>0.15</v>
      </c>
      <c r="L103" s="156">
        <v>2</v>
      </c>
    </row>
    <row r="104" spans="2:12" ht="15" customHeight="1">
      <c r="B104" s="28"/>
      <c r="C104" s="28"/>
      <c r="E104" s="29" t="s">
        <v>65</v>
      </c>
      <c r="F104" s="30" t="s">
        <v>59</v>
      </c>
      <c r="G104" s="35">
        <v>1</v>
      </c>
      <c r="H104" s="32">
        <f>VLOOKUP(E104,'Артикулы и цены'!A:G,7,FALSE)</f>
        <v>2259</v>
      </c>
      <c r="I104" s="33"/>
      <c r="J104" s="121">
        <v>7.1</v>
      </c>
      <c r="K104" s="140">
        <v>0.02</v>
      </c>
      <c r="L104" s="156">
        <v>1</v>
      </c>
    </row>
    <row r="105" spans="2:12" ht="15" customHeight="1">
      <c r="B105" s="28"/>
      <c r="C105" s="28"/>
      <c r="E105" s="29" t="s">
        <v>63</v>
      </c>
      <c r="F105" s="30" t="s">
        <v>28</v>
      </c>
      <c r="G105" s="35">
        <v>1</v>
      </c>
      <c r="H105" s="32">
        <f>VLOOKUP(E105,'Артикулы и цены'!A:G,7,FALSE)</f>
        <v>4257</v>
      </c>
      <c r="I105" s="33"/>
      <c r="J105" s="121">
        <v>5.0999999999999996</v>
      </c>
      <c r="K105" s="140">
        <v>0.01</v>
      </c>
      <c r="L105" s="156">
        <v>1</v>
      </c>
    </row>
    <row r="106" spans="2:12" ht="15" customHeight="1">
      <c r="B106" s="28"/>
      <c r="C106" s="28"/>
      <c r="E106" s="29"/>
      <c r="F106" s="30"/>
      <c r="G106" s="35"/>
      <c r="H106" s="32"/>
      <c r="I106" s="33"/>
      <c r="J106" s="121"/>
      <c r="K106" s="140"/>
      <c r="L106" s="156"/>
    </row>
    <row r="107" spans="2:12" ht="15" customHeight="1">
      <c r="B107" s="28"/>
      <c r="C107" s="28"/>
      <c r="E107" s="29"/>
      <c r="F107" s="57" t="s">
        <v>29</v>
      </c>
      <c r="G107" s="90" t="s">
        <v>66</v>
      </c>
      <c r="H107" s="59">
        <f>SUMPRODUCT($G$103:G105,H103:H105)</f>
        <v>18754</v>
      </c>
      <c r="I107" s="61" t="s">
        <v>60</v>
      </c>
      <c r="J107" s="126">
        <f>SUMPRODUCT($G$103:G105,J103:J105)</f>
        <v>74.499999999999986</v>
      </c>
      <c r="K107" s="145">
        <f>SUMPRODUCT($G$103:G105,K103:K105)</f>
        <v>0.18</v>
      </c>
      <c r="L107" s="159">
        <f>SUMPRODUCT($G$103:G105,L103:L105)</f>
        <v>4</v>
      </c>
    </row>
    <row r="108" spans="2:12" ht="15" customHeight="1">
      <c r="B108" s="36"/>
      <c r="C108" s="36"/>
      <c r="D108" s="37"/>
      <c r="E108" s="78"/>
      <c r="F108" s="38"/>
      <c r="G108" s="39"/>
      <c r="H108" s="40"/>
      <c r="I108" s="41"/>
      <c r="J108" s="122"/>
      <c r="K108" s="141"/>
      <c r="L108" s="157"/>
    </row>
    <row r="109" spans="2:12" ht="29.25" customHeight="1">
      <c r="B109" s="51"/>
      <c r="C109" s="51"/>
      <c r="D109" s="52"/>
      <c r="E109" s="80" t="s">
        <v>3</v>
      </c>
      <c r="F109" s="25" t="s">
        <v>4</v>
      </c>
      <c r="G109" s="25" t="s">
        <v>5</v>
      </c>
      <c r="H109" s="26" t="s">
        <v>162</v>
      </c>
      <c r="I109" s="27" t="s">
        <v>6</v>
      </c>
      <c r="J109" s="120" t="s">
        <v>7</v>
      </c>
      <c r="K109" s="139" t="s">
        <v>8</v>
      </c>
      <c r="L109" s="26" t="s">
        <v>9</v>
      </c>
    </row>
    <row r="110" spans="2:12" ht="15" customHeight="1">
      <c r="B110" s="28"/>
      <c r="C110" s="28"/>
      <c r="E110" s="29" t="s">
        <v>67</v>
      </c>
      <c r="F110" s="30" t="s">
        <v>57</v>
      </c>
      <c r="G110" s="53">
        <v>1</v>
      </c>
      <c r="H110" s="32">
        <f>VLOOKUP(E110,'Артикулы и цены'!A:G,7,FALSE)</f>
        <v>12606</v>
      </c>
      <c r="I110" s="33"/>
      <c r="J110" s="121">
        <v>63.5</v>
      </c>
      <c r="K110" s="140">
        <v>0.11799999999999999</v>
      </c>
      <c r="L110" s="156">
        <v>2</v>
      </c>
    </row>
    <row r="111" spans="2:12" ht="15" customHeight="1">
      <c r="B111" s="28"/>
      <c r="C111" s="28"/>
      <c r="E111" s="29" t="s">
        <v>68</v>
      </c>
      <c r="F111" s="30" t="s">
        <v>69</v>
      </c>
      <c r="G111" s="53">
        <v>1</v>
      </c>
      <c r="H111" s="32">
        <f>VLOOKUP(E111,'Артикулы и цены'!A:G,7,FALSE)</f>
        <v>1584</v>
      </c>
      <c r="I111" s="33"/>
      <c r="J111" s="121">
        <v>4</v>
      </c>
      <c r="K111" s="140">
        <v>0.01</v>
      </c>
      <c r="L111" s="156">
        <v>1</v>
      </c>
    </row>
    <row r="112" spans="2:12" ht="15" customHeight="1">
      <c r="B112" s="28"/>
      <c r="C112" s="28"/>
      <c r="E112" s="29" t="s">
        <v>63</v>
      </c>
      <c r="F112" s="30" t="s">
        <v>28</v>
      </c>
      <c r="G112" s="35">
        <v>1</v>
      </c>
      <c r="H112" s="32">
        <f>VLOOKUP(E112,'Артикулы и цены'!A:G,7,FALSE)</f>
        <v>4257</v>
      </c>
      <c r="I112" s="33"/>
      <c r="J112" s="121">
        <v>5.0999999999999996</v>
      </c>
      <c r="K112" s="140">
        <v>0.01</v>
      </c>
      <c r="L112" s="156">
        <v>1</v>
      </c>
    </row>
    <row r="113" spans="2:12" ht="15" customHeight="1">
      <c r="B113" s="28"/>
      <c r="C113" s="28"/>
      <c r="E113" s="29"/>
      <c r="F113" s="30"/>
      <c r="G113" s="35"/>
      <c r="H113" s="32"/>
      <c r="I113" s="33"/>
      <c r="J113" s="121"/>
      <c r="K113" s="140"/>
      <c r="L113" s="156"/>
    </row>
    <row r="114" spans="2:12" ht="15" customHeight="1">
      <c r="B114" s="28"/>
      <c r="C114" s="28"/>
      <c r="E114" s="42"/>
      <c r="F114" s="57" t="s">
        <v>29</v>
      </c>
      <c r="G114" s="58"/>
      <c r="H114" s="59">
        <f>SUMPRODUCT($G$110:G112,H110:H112)</f>
        <v>18447</v>
      </c>
      <c r="I114" s="61" t="s">
        <v>60</v>
      </c>
      <c r="J114" s="126">
        <f>SUMPRODUCT($G$110:G112,J110:J112)</f>
        <v>72.599999999999994</v>
      </c>
      <c r="K114" s="145">
        <f>SUMPRODUCT($G$110:G112,K110:K112)</f>
        <v>0.13800000000000001</v>
      </c>
      <c r="L114" s="159">
        <f>SUMPRODUCT($G$110:G112,L110:L112)</f>
        <v>4</v>
      </c>
    </row>
    <row r="115" spans="2:12" ht="15" customHeight="1">
      <c r="B115" s="28"/>
      <c r="C115" s="28"/>
      <c r="E115" s="29"/>
      <c r="F115" s="30"/>
      <c r="G115" s="35"/>
      <c r="H115" s="32"/>
      <c r="I115" s="33"/>
      <c r="J115" s="121"/>
      <c r="K115" s="140"/>
      <c r="L115" s="156"/>
    </row>
    <row r="116" spans="2:12" ht="15" customHeight="1">
      <c r="B116" s="28"/>
      <c r="C116" s="28"/>
      <c r="E116" s="29"/>
      <c r="F116" s="30"/>
      <c r="G116" s="35"/>
      <c r="H116" s="32"/>
      <c r="I116" s="33"/>
      <c r="J116" s="121"/>
      <c r="K116" s="140"/>
      <c r="L116" s="156"/>
    </row>
    <row r="117" spans="2:12" ht="15" customHeight="1">
      <c r="B117" s="28"/>
      <c r="C117" s="28"/>
      <c r="E117" s="29"/>
      <c r="F117" s="30"/>
      <c r="G117" s="35"/>
      <c r="H117" s="32"/>
      <c r="I117" s="33"/>
      <c r="J117" s="121"/>
      <c r="K117" s="140"/>
      <c r="L117" s="156"/>
    </row>
    <row r="118" spans="2:12" ht="15" customHeight="1">
      <c r="B118" s="28"/>
      <c r="C118" s="28"/>
      <c r="E118" s="29"/>
      <c r="F118" s="30"/>
      <c r="G118" s="35"/>
      <c r="H118" s="32"/>
      <c r="I118" s="33"/>
      <c r="J118" s="121"/>
      <c r="K118" s="140"/>
      <c r="L118" s="156"/>
    </row>
    <row r="119" spans="2:12" ht="15" customHeight="1">
      <c r="B119" s="36"/>
      <c r="C119" s="36"/>
      <c r="D119" s="37"/>
      <c r="E119" s="78"/>
      <c r="F119" s="38"/>
      <c r="G119" s="39"/>
      <c r="H119" s="40"/>
      <c r="I119" s="41"/>
      <c r="J119" s="122"/>
      <c r="K119" s="141"/>
      <c r="L119" s="157"/>
    </row>
    <row r="120" spans="2:12" ht="15" customHeight="1">
      <c r="B120" s="17" t="s">
        <v>70</v>
      </c>
      <c r="C120" s="17"/>
      <c r="D120" s="17"/>
      <c r="E120" s="17"/>
      <c r="F120" s="17"/>
      <c r="G120" s="17"/>
      <c r="H120" s="18"/>
      <c r="I120" s="19"/>
      <c r="J120" s="118"/>
      <c r="K120" s="137"/>
      <c r="L120" s="155"/>
    </row>
    <row r="121" spans="2:12" ht="15" customHeight="1">
      <c r="B121" s="20" t="s">
        <v>187</v>
      </c>
      <c r="C121" s="81"/>
      <c r="D121" s="81"/>
      <c r="E121" s="80"/>
      <c r="F121" s="82"/>
      <c r="G121" s="82"/>
      <c r="H121" s="83"/>
      <c r="I121" s="84"/>
      <c r="J121" s="129"/>
      <c r="K121" s="148"/>
      <c r="L121" s="83"/>
    </row>
    <row r="122" spans="2:12" ht="29.25" customHeight="1">
      <c r="B122" s="28"/>
      <c r="C122" s="28"/>
      <c r="E122" s="80" t="s">
        <v>3</v>
      </c>
      <c r="F122" s="25" t="s">
        <v>4</v>
      </c>
      <c r="G122" s="25" t="s">
        <v>5</v>
      </c>
      <c r="H122" s="26" t="s">
        <v>162</v>
      </c>
      <c r="I122" s="27" t="s">
        <v>6</v>
      </c>
      <c r="J122" s="120" t="s">
        <v>7</v>
      </c>
      <c r="K122" s="139" t="s">
        <v>8</v>
      </c>
      <c r="L122" s="26" t="s">
        <v>9</v>
      </c>
    </row>
    <row r="123" spans="2:12" ht="15" customHeight="1">
      <c r="B123" s="28"/>
      <c r="C123" s="28"/>
      <c r="E123" s="29" t="s">
        <v>71</v>
      </c>
      <c r="F123" s="30" t="s">
        <v>57</v>
      </c>
      <c r="G123" s="35">
        <v>1</v>
      </c>
      <c r="H123" s="32">
        <f>VLOOKUP(E123,'Артикулы и цены'!A:G,7,FALSE)</f>
        <v>9006</v>
      </c>
      <c r="I123" s="33"/>
      <c r="J123" s="121">
        <v>54.6</v>
      </c>
      <c r="K123" s="140">
        <v>0.1</v>
      </c>
      <c r="L123" s="156">
        <v>1</v>
      </c>
    </row>
    <row r="124" spans="2:12" ht="15" customHeight="1">
      <c r="B124" s="28"/>
      <c r="C124" s="28"/>
      <c r="E124" s="29" t="s">
        <v>58</v>
      </c>
      <c r="F124" s="30" t="s">
        <v>59</v>
      </c>
      <c r="G124" s="35">
        <v>1</v>
      </c>
      <c r="H124" s="32">
        <f>VLOOKUP(E124,'Артикулы и цены'!A:G,7,FALSE)</f>
        <v>2813</v>
      </c>
      <c r="I124" s="33"/>
      <c r="J124" s="121">
        <v>9.1999999999999993</v>
      </c>
      <c r="K124" s="140">
        <v>2.7E-2</v>
      </c>
      <c r="L124" s="156">
        <v>1</v>
      </c>
    </row>
    <row r="125" spans="2:12" ht="15" customHeight="1">
      <c r="B125" s="28"/>
      <c r="C125" s="28"/>
      <c r="E125" s="29"/>
      <c r="F125" s="30"/>
      <c r="G125" s="35"/>
      <c r="H125" s="32"/>
      <c r="I125" s="33"/>
      <c r="J125" s="121"/>
      <c r="K125" s="140"/>
      <c r="L125" s="156"/>
    </row>
    <row r="126" spans="2:12" ht="15" customHeight="1">
      <c r="B126" s="28"/>
      <c r="C126" s="28"/>
      <c r="E126" s="42"/>
      <c r="F126" s="57" t="s">
        <v>29</v>
      </c>
      <c r="G126" s="58"/>
      <c r="H126" s="59">
        <f>SUMPRODUCT($G$123:G124,H123:H124)</f>
        <v>11819</v>
      </c>
      <c r="I126" s="61" t="s">
        <v>72</v>
      </c>
      <c r="J126" s="126">
        <f>SUMPRODUCT($G$123:G124,J123:J124)</f>
        <v>63.8</v>
      </c>
      <c r="K126" s="145">
        <f>SUMPRODUCT($G$123:G124,K123:K124)</f>
        <v>0.127</v>
      </c>
      <c r="L126" s="159">
        <f>SUMPRODUCT($G$123:G124,L123:L124)</f>
        <v>2</v>
      </c>
    </row>
    <row r="127" spans="2:12" ht="15" customHeight="1">
      <c r="B127" s="28"/>
      <c r="C127" s="28"/>
      <c r="E127" s="29"/>
      <c r="F127" s="30"/>
      <c r="G127" s="35"/>
      <c r="H127" s="32"/>
      <c r="I127" s="33"/>
      <c r="J127" s="121"/>
      <c r="K127" s="140"/>
      <c r="L127" s="156"/>
    </row>
    <row r="128" spans="2:12" ht="15" customHeight="1">
      <c r="B128" s="28"/>
      <c r="C128" s="28"/>
      <c r="E128" s="29"/>
      <c r="F128" s="30"/>
      <c r="G128" s="35"/>
      <c r="H128" s="32"/>
      <c r="I128" s="33"/>
      <c r="J128" s="121"/>
      <c r="K128" s="140"/>
      <c r="L128" s="156"/>
    </row>
    <row r="129" spans="2:12" ht="15" customHeight="1">
      <c r="B129" s="28"/>
      <c r="C129" s="28"/>
      <c r="E129" s="29"/>
      <c r="F129" s="30"/>
      <c r="G129" s="35"/>
      <c r="H129" s="32"/>
      <c r="I129" s="33"/>
      <c r="J129" s="121"/>
      <c r="K129" s="140"/>
      <c r="L129" s="156"/>
    </row>
    <row r="130" spans="2:12" ht="15" customHeight="1">
      <c r="B130" s="28"/>
      <c r="C130" s="28"/>
      <c r="E130" s="29"/>
      <c r="F130" s="30"/>
      <c r="G130" s="35"/>
      <c r="H130" s="32"/>
      <c r="I130" s="33"/>
      <c r="J130" s="121"/>
      <c r="K130" s="140"/>
      <c r="L130" s="156"/>
    </row>
    <row r="131" spans="2:12" ht="15" customHeight="1">
      <c r="B131" s="36"/>
      <c r="C131" s="36"/>
      <c r="D131" s="37"/>
      <c r="E131" s="78"/>
      <c r="F131" s="38"/>
      <c r="G131" s="39"/>
      <c r="H131" s="40"/>
      <c r="I131" s="41"/>
      <c r="J131" s="122"/>
      <c r="K131" s="141"/>
      <c r="L131" s="157"/>
    </row>
    <row r="132" spans="2:12" ht="29.25" customHeight="1">
      <c r="B132" s="28"/>
      <c r="C132" s="28"/>
      <c r="E132" s="80" t="s">
        <v>3</v>
      </c>
      <c r="F132" s="25" t="s">
        <v>4</v>
      </c>
      <c r="G132" s="25" t="s">
        <v>5</v>
      </c>
      <c r="H132" s="26" t="s">
        <v>162</v>
      </c>
      <c r="I132" s="27" t="s">
        <v>6</v>
      </c>
      <c r="J132" s="120" t="s">
        <v>7</v>
      </c>
      <c r="K132" s="139" t="s">
        <v>8</v>
      </c>
      <c r="L132" s="26" t="s">
        <v>9</v>
      </c>
    </row>
    <row r="133" spans="2:12" ht="15" customHeight="1">
      <c r="B133" s="28"/>
      <c r="C133" s="28"/>
      <c r="E133" s="29" t="s">
        <v>73</v>
      </c>
      <c r="F133" s="30" t="s">
        <v>57</v>
      </c>
      <c r="G133" s="35">
        <v>1</v>
      </c>
      <c r="H133" s="32">
        <f>VLOOKUP(E133,'Артикулы и цены'!A:G,7,FALSE)</f>
        <v>12704</v>
      </c>
      <c r="I133" s="33"/>
      <c r="J133" s="121">
        <v>82.1</v>
      </c>
      <c r="K133" s="140">
        <v>0.15</v>
      </c>
      <c r="L133" s="156">
        <v>2</v>
      </c>
    </row>
    <row r="134" spans="2:12" ht="15" customHeight="1">
      <c r="B134" s="28"/>
      <c r="C134" s="28"/>
      <c r="E134" s="29" t="s">
        <v>62</v>
      </c>
      <c r="F134" s="30" t="s">
        <v>59</v>
      </c>
      <c r="G134" s="35">
        <v>1</v>
      </c>
      <c r="H134" s="32">
        <f>VLOOKUP(E134,'Артикулы и цены'!A:G,7,FALSE)</f>
        <v>2259</v>
      </c>
      <c r="I134" s="33"/>
      <c r="J134" s="121">
        <v>7.1</v>
      </c>
      <c r="K134" s="140">
        <v>0.02</v>
      </c>
      <c r="L134" s="156">
        <v>1</v>
      </c>
    </row>
    <row r="135" spans="2:12" ht="15" customHeight="1">
      <c r="B135" s="28"/>
      <c r="C135" s="28"/>
      <c r="E135" s="29" t="s">
        <v>63</v>
      </c>
      <c r="F135" s="30" t="s">
        <v>28</v>
      </c>
      <c r="G135" s="35">
        <v>1</v>
      </c>
      <c r="H135" s="32">
        <f>VLOOKUP(E135,'Артикулы и цены'!A:G,7,FALSE)</f>
        <v>4257</v>
      </c>
      <c r="I135" s="33"/>
      <c r="J135" s="121">
        <v>5.0999999999999996</v>
      </c>
      <c r="K135" s="140">
        <v>0.01</v>
      </c>
      <c r="L135" s="156">
        <v>1</v>
      </c>
    </row>
    <row r="136" spans="2:12" ht="15" customHeight="1">
      <c r="B136" s="28"/>
      <c r="C136" s="28"/>
      <c r="E136" s="29"/>
      <c r="F136" s="30"/>
      <c r="G136" s="35"/>
      <c r="H136" s="32"/>
      <c r="I136" s="33"/>
      <c r="J136" s="121"/>
      <c r="K136" s="140"/>
      <c r="L136" s="156"/>
    </row>
    <row r="137" spans="2:12" ht="15" customHeight="1">
      <c r="B137" s="28"/>
      <c r="C137" s="28"/>
      <c r="E137" s="85"/>
      <c r="F137" s="86" t="s">
        <v>29</v>
      </c>
      <c r="G137" s="87" t="s">
        <v>64</v>
      </c>
      <c r="H137" s="88">
        <f>SUMPRODUCT($G$133:G135,H133:H135)</f>
        <v>19220</v>
      </c>
      <c r="I137" s="89" t="s">
        <v>72</v>
      </c>
      <c r="J137" s="130">
        <f>SUMPRODUCT($G$133:G135,J133:J135)</f>
        <v>94.299999999999983</v>
      </c>
      <c r="K137" s="149">
        <f>SUMPRODUCT($G$133:G135,K133:K135)</f>
        <v>0.18</v>
      </c>
      <c r="L137" s="162">
        <f>SUMPRODUCT($G$133:G135,L133:L135)</f>
        <v>4</v>
      </c>
    </row>
    <row r="138" spans="2:12" ht="15" customHeight="1">
      <c r="B138" s="28"/>
      <c r="C138" s="28"/>
      <c r="E138" s="29" t="s">
        <v>73</v>
      </c>
      <c r="F138" s="30" t="s">
        <v>57</v>
      </c>
      <c r="G138" s="35">
        <v>1</v>
      </c>
      <c r="H138" s="32">
        <f>VLOOKUP(E138,'Артикулы и цены'!A:G,7,FALSE)</f>
        <v>12704</v>
      </c>
      <c r="I138" s="33"/>
      <c r="J138" s="121">
        <v>82.1</v>
      </c>
      <c r="K138" s="140">
        <v>0.15</v>
      </c>
      <c r="L138" s="156">
        <v>2</v>
      </c>
    </row>
    <row r="139" spans="2:12" ht="15" customHeight="1">
      <c r="B139" s="28"/>
      <c r="C139" s="28"/>
      <c r="E139" s="29" t="s">
        <v>65</v>
      </c>
      <c r="F139" s="30" t="s">
        <v>59</v>
      </c>
      <c r="G139" s="35">
        <v>1</v>
      </c>
      <c r="H139" s="32">
        <f>VLOOKUP(E139,'Артикулы и цены'!A:G,7,FALSE)</f>
        <v>2259</v>
      </c>
      <c r="I139" s="33"/>
      <c r="J139" s="121">
        <v>7.1</v>
      </c>
      <c r="K139" s="140">
        <v>0.02</v>
      </c>
      <c r="L139" s="156">
        <v>1</v>
      </c>
    </row>
    <row r="140" spans="2:12" ht="15" customHeight="1">
      <c r="B140" s="28"/>
      <c r="C140" s="28"/>
      <c r="E140" s="29" t="s">
        <v>63</v>
      </c>
      <c r="F140" s="30" t="s">
        <v>28</v>
      </c>
      <c r="G140" s="35">
        <v>1</v>
      </c>
      <c r="H140" s="32">
        <f>VLOOKUP(E140,'Артикулы и цены'!A:G,7,FALSE)</f>
        <v>4257</v>
      </c>
      <c r="I140" s="33"/>
      <c r="J140" s="121">
        <v>5.0999999999999996</v>
      </c>
      <c r="K140" s="140">
        <v>0.01</v>
      </c>
      <c r="L140" s="156">
        <v>1</v>
      </c>
    </row>
    <row r="141" spans="2:12" ht="15" customHeight="1">
      <c r="B141" s="28"/>
      <c r="C141" s="28"/>
      <c r="E141" s="29"/>
      <c r="F141" s="30"/>
      <c r="G141" s="35"/>
      <c r="H141" s="32"/>
      <c r="I141" s="33"/>
      <c r="J141" s="121"/>
      <c r="K141" s="140"/>
      <c r="L141" s="156"/>
    </row>
    <row r="142" spans="2:12" ht="15" customHeight="1">
      <c r="B142" s="28"/>
      <c r="C142" s="28"/>
      <c r="E142" s="29"/>
      <c r="F142" s="57" t="s">
        <v>29</v>
      </c>
      <c r="G142" s="90" t="s">
        <v>66</v>
      </c>
      <c r="H142" s="59">
        <f>SUMPRODUCT($G$138:G140,H138:H140)</f>
        <v>19220</v>
      </c>
      <c r="I142" s="61" t="s">
        <v>72</v>
      </c>
      <c r="J142" s="126">
        <f>SUMPRODUCT($G$138:G140,J138:J140)</f>
        <v>94.299999999999983</v>
      </c>
      <c r="K142" s="145">
        <f>SUMPRODUCT($G$138:G140,K138:K140)</f>
        <v>0.18</v>
      </c>
      <c r="L142" s="159">
        <f>SUMPRODUCT($G$138:G140,L138:L140)</f>
        <v>4</v>
      </c>
    </row>
    <row r="143" spans="2:12" ht="15" customHeight="1">
      <c r="B143" s="36"/>
      <c r="C143" s="36"/>
      <c r="D143" s="37"/>
      <c r="E143" s="78"/>
      <c r="F143" s="38"/>
      <c r="G143" s="39"/>
      <c r="H143" s="40"/>
      <c r="I143" s="41"/>
      <c r="J143" s="122"/>
      <c r="K143" s="141"/>
      <c r="L143" s="157"/>
    </row>
    <row r="144" spans="2:12" ht="25.5" customHeight="1">
      <c r="B144" s="28"/>
      <c r="C144" s="28"/>
      <c r="E144" s="80" t="s">
        <v>3</v>
      </c>
      <c r="F144" s="25" t="s">
        <v>4</v>
      </c>
      <c r="G144" s="25" t="s">
        <v>5</v>
      </c>
      <c r="H144" s="26" t="s">
        <v>162</v>
      </c>
      <c r="I144" s="27" t="s">
        <v>6</v>
      </c>
      <c r="J144" s="120" t="s">
        <v>7</v>
      </c>
      <c r="K144" s="139" t="s">
        <v>8</v>
      </c>
      <c r="L144" s="26" t="s">
        <v>9</v>
      </c>
    </row>
    <row r="145" spans="2:12" ht="15" customHeight="1">
      <c r="B145" s="28"/>
      <c r="C145" s="28"/>
      <c r="E145" s="29" t="s">
        <v>74</v>
      </c>
      <c r="F145" s="30" t="s">
        <v>57</v>
      </c>
      <c r="G145" s="35">
        <v>1</v>
      </c>
      <c r="H145" s="32">
        <f>VLOOKUP(E145,'Артикулы и цены'!A:G,7,FALSE)</f>
        <v>12195</v>
      </c>
      <c r="I145" s="33"/>
      <c r="J145" s="121">
        <v>97.2</v>
      </c>
      <c r="K145" s="140">
        <v>0.15</v>
      </c>
      <c r="L145" s="156">
        <v>3</v>
      </c>
    </row>
    <row r="146" spans="2:12" ht="15" customHeight="1">
      <c r="B146" s="28"/>
      <c r="C146" s="28"/>
      <c r="E146" s="29" t="s">
        <v>75</v>
      </c>
      <c r="F146" s="30" t="s">
        <v>34</v>
      </c>
      <c r="G146" s="35">
        <v>1</v>
      </c>
      <c r="H146" s="32">
        <f>VLOOKUP(E146,'Артикулы и цены'!A:G,7,FALSE)</f>
        <v>5591</v>
      </c>
      <c r="I146" s="33"/>
      <c r="J146" s="121">
        <v>17.7</v>
      </c>
      <c r="K146" s="140">
        <v>4.3999999999999997E-2</v>
      </c>
      <c r="L146" s="156">
        <v>1</v>
      </c>
    </row>
    <row r="147" spans="2:12" ht="15" customHeight="1">
      <c r="B147" s="28"/>
      <c r="C147" s="28"/>
      <c r="E147" s="29"/>
      <c r="F147" s="30"/>
      <c r="G147" s="35"/>
      <c r="H147" s="32"/>
      <c r="I147" s="33"/>
      <c r="J147" s="121"/>
      <c r="K147" s="140"/>
      <c r="L147" s="156"/>
    </row>
    <row r="148" spans="2:12" ht="15" customHeight="1">
      <c r="B148" s="28"/>
      <c r="C148" s="28"/>
      <c r="E148" s="42"/>
      <c r="F148" s="57" t="s">
        <v>29</v>
      </c>
      <c r="G148" s="90"/>
      <c r="H148" s="59">
        <f>SUMPRODUCT($G$145:G146,H145:H146)</f>
        <v>17786</v>
      </c>
      <c r="I148" s="61" t="s">
        <v>76</v>
      </c>
      <c r="J148" s="126">
        <f>SUMPRODUCT($G$145:G146,J145:J146)</f>
        <v>114.9</v>
      </c>
      <c r="K148" s="145">
        <f>SUMPRODUCT($G$145:G146,K145:K146)</f>
        <v>0.19400000000000001</v>
      </c>
      <c r="L148" s="159">
        <f>SUMPRODUCT($G$145:G146,L145:L146)</f>
        <v>4</v>
      </c>
    </row>
    <row r="149" spans="2:12" ht="15" customHeight="1">
      <c r="B149" s="28"/>
      <c r="C149" s="28"/>
      <c r="E149" s="29"/>
      <c r="F149" s="30"/>
      <c r="G149" s="35"/>
      <c r="H149" s="32"/>
      <c r="I149" s="33"/>
      <c r="J149" s="121"/>
      <c r="K149" s="140"/>
      <c r="L149" s="156"/>
    </row>
    <row r="150" spans="2:12" ht="15" customHeight="1">
      <c r="B150" s="28"/>
      <c r="C150" s="28"/>
      <c r="E150" s="29"/>
      <c r="F150" s="30"/>
      <c r="G150" s="35"/>
      <c r="H150" s="32"/>
      <c r="I150" s="33"/>
      <c r="J150" s="121"/>
      <c r="K150" s="140"/>
      <c r="L150" s="156"/>
    </row>
    <row r="151" spans="2:12" ht="15" customHeight="1">
      <c r="B151" s="28"/>
      <c r="C151" s="28"/>
      <c r="E151" s="29"/>
      <c r="F151" s="30"/>
      <c r="G151" s="35"/>
      <c r="H151" s="32"/>
      <c r="I151" s="33"/>
      <c r="J151" s="121"/>
      <c r="K151" s="140"/>
      <c r="L151" s="156"/>
    </row>
    <row r="152" spans="2:12" ht="15" customHeight="1">
      <c r="B152" s="28"/>
      <c r="C152" s="28"/>
      <c r="E152" s="29"/>
      <c r="F152" s="30"/>
      <c r="G152" s="35"/>
      <c r="H152" s="32"/>
      <c r="I152" s="33"/>
      <c r="J152" s="121"/>
      <c r="K152" s="140"/>
      <c r="L152" s="156"/>
    </row>
    <row r="153" spans="2:12" ht="15">
      <c r="B153" s="36"/>
      <c r="C153" s="36"/>
      <c r="D153" s="37"/>
      <c r="E153" s="78"/>
      <c r="F153" s="38"/>
      <c r="G153" s="39"/>
      <c r="H153" s="40"/>
      <c r="I153" s="41"/>
      <c r="J153" s="122"/>
      <c r="K153" s="141"/>
      <c r="L153" s="157"/>
    </row>
    <row r="154" spans="2:12" ht="29.25" customHeight="1">
      <c r="B154" s="28"/>
      <c r="C154" s="28"/>
      <c r="E154" s="80" t="s">
        <v>3</v>
      </c>
      <c r="F154" s="25" t="s">
        <v>4</v>
      </c>
      <c r="G154" s="25" t="s">
        <v>5</v>
      </c>
      <c r="H154" s="26" t="s">
        <v>162</v>
      </c>
      <c r="I154" s="27" t="s">
        <v>6</v>
      </c>
      <c r="J154" s="120" t="s">
        <v>7</v>
      </c>
      <c r="K154" s="139" t="s">
        <v>8</v>
      </c>
      <c r="L154" s="26" t="s">
        <v>9</v>
      </c>
    </row>
    <row r="155" spans="2:12" ht="15" customHeight="1">
      <c r="B155" s="28"/>
      <c r="C155" s="28"/>
      <c r="E155" s="29" t="s">
        <v>77</v>
      </c>
      <c r="F155" s="30" t="s">
        <v>57</v>
      </c>
      <c r="G155" s="35">
        <v>1</v>
      </c>
      <c r="H155" s="32">
        <f>VLOOKUP(E155,'Артикулы и цены'!A:G,7,FALSE)</f>
        <v>16430</v>
      </c>
      <c r="I155" s="33"/>
      <c r="J155" s="121">
        <v>104.4</v>
      </c>
      <c r="K155" s="140">
        <v>0.44</v>
      </c>
      <c r="L155" s="156">
        <v>3</v>
      </c>
    </row>
    <row r="156" spans="2:12" ht="15" customHeight="1">
      <c r="B156" s="28"/>
      <c r="C156" s="28"/>
      <c r="E156" s="29" t="s">
        <v>78</v>
      </c>
      <c r="F156" s="30" t="s">
        <v>34</v>
      </c>
      <c r="G156" s="35">
        <v>1</v>
      </c>
      <c r="H156" s="32">
        <f>VLOOKUP(E156,'Артикулы и цены'!A:G,7,FALSE)</f>
        <v>4431</v>
      </c>
      <c r="I156" s="33"/>
      <c r="J156" s="121">
        <v>13.5</v>
      </c>
      <c r="K156" s="140">
        <v>0.04</v>
      </c>
      <c r="L156" s="156">
        <v>1</v>
      </c>
    </row>
    <row r="157" spans="2:12" ht="15" customHeight="1">
      <c r="B157" s="28"/>
      <c r="C157" s="28"/>
      <c r="E157" s="29" t="s">
        <v>79</v>
      </c>
      <c r="F157" s="30" t="s">
        <v>28</v>
      </c>
      <c r="G157" s="35">
        <v>1</v>
      </c>
      <c r="H157" s="32">
        <f>VLOOKUP(E157,'Артикулы и цены'!A:G,7,FALSE)</f>
        <v>5351</v>
      </c>
      <c r="I157" s="33"/>
      <c r="J157" s="121">
        <v>8.6999999999999993</v>
      </c>
      <c r="K157" s="140">
        <v>0.02</v>
      </c>
      <c r="L157" s="156">
        <v>1</v>
      </c>
    </row>
    <row r="158" spans="2:12" ht="15" customHeight="1">
      <c r="B158" s="28"/>
      <c r="C158" s="28"/>
      <c r="E158" s="29"/>
      <c r="F158" s="30"/>
      <c r="G158" s="35"/>
      <c r="H158" s="32"/>
      <c r="I158" s="33"/>
      <c r="J158" s="121"/>
      <c r="K158" s="140"/>
      <c r="L158" s="156"/>
    </row>
    <row r="159" spans="2:12" ht="15" customHeight="1">
      <c r="B159" s="28"/>
      <c r="C159" s="28"/>
      <c r="E159" s="42"/>
      <c r="F159" s="57" t="s">
        <v>29</v>
      </c>
      <c r="G159" s="90"/>
      <c r="H159" s="59">
        <f>SUMPRODUCT($G$155:G157,H155:H157)</f>
        <v>26212</v>
      </c>
      <c r="I159" s="61" t="s">
        <v>76</v>
      </c>
      <c r="J159" s="126">
        <f>SUMPRODUCT($G$155:G157,J155:J157)</f>
        <v>126.60000000000001</v>
      </c>
      <c r="K159" s="145">
        <f>SUMPRODUCT($G$155:G157,K155:K157)</f>
        <v>0.5</v>
      </c>
      <c r="L159" s="159">
        <f>SUMPRODUCT($G$155:G157,L155:L157)</f>
        <v>5</v>
      </c>
    </row>
    <row r="160" spans="2:12" ht="15" customHeight="1">
      <c r="B160" s="28"/>
      <c r="C160" s="28"/>
      <c r="E160" s="29"/>
      <c r="F160" s="30"/>
      <c r="G160" s="35"/>
      <c r="H160" s="32"/>
      <c r="I160" s="33"/>
      <c r="J160" s="121"/>
      <c r="K160" s="140"/>
      <c r="L160" s="156"/>
    </row>
    <row r="161" spans="2:12" ht="15" customHeight="1">
      <c r="B161" s="28"/>
      <c r="C161" s="28"/>
      <c r="E161" s="29"/>
      <c r="F161" s="30"/>
      <c r="G161" s="35"/>
      <c r="H161" s="32"/>
      <c r="I161" s="33"/>
      <c r="J161" s="121"/>
      <c r="K161" s="140"/>
      <c r="L161" s="156"/>
    </row>
    <row r="162" spans="2:12" ht="15" customHeight="1">
      <c r="B162" s="28"/>
      <c r="C162" s="28"/>
      <c r="E162" s="29"/>
      <c r="F162" s="30"/>
      <c r="G162" s="35"/>
      <c r="H162" s="32"/>
      <c r="I162" s="33"/>
      <c r="J162" s="121"/>
      <c r="K162" s="140"/>
      <c r="L162" s="156"/>
    </row>
    <row r="163" spans="2:12" ht="15" customHeight="1">
      <c r="B163" s="36"/>
      <c r="C163" s="36"/>
      <c r="D163" s="37"/>
      <c r="E163" s="78"/>
      <c r="F163" s="38"/>
      <c r="G163" s="39"/>
      <c r="H163" s="40"/>
      <c r="I163" s="41"/>
      <c r="J163" s="122"/>
      <c r="K163" s="141"/>
      <c r="L163" s="157"/>
    </row>
    <row r="164" spans="2:12" ht="26.25" customHeight="1">
      <c r="B164" s="28"/>
      <c r="C164" s="28"/>
      <c r="E164" s="80" t="s">
        <v>3</v>
      </c>
      <c r="F164" s="25" t="s">
        <v>4</v>
      </c>
      <c r="G164" s="25" t="s">
        <v>5</v>
      </c>
      <c r="H164" s="26" t="s">
        <v>162</v>
      </c>
      <c r="I164" s="27" t="s">
        <v>6</v>
      </c>
      <c r="J164" s="120" t="s">
        <v>7</v>
      </c>
      <c r="K164" s="139" t="s">
        <v>8</v>
      </c>
      <c r="L164" s="26" t="s">
        <v>9</v>
      </c>
    </row>
    <row r="165" spans="2:12" ht="15" customHeight="1">
      <c r="B165" s="28"/>
      <c r="C165" s="28"/>
      <c r="E165" s="29" t="s">
        <v>80</v>
      </c>
      <c r="F165" s="30" t="s">
        <v>57</v>
      </c>
      <c r="G165" s="35">
        <v>1</v>
      </c>
      <c r="H165" s="32">
        <f>VLOOKUP(E165,'Артикулы и цены'!A:G,7,FALSE)</f>
        <v>21717</v>
      </c>
      <c r="I165" s="33"/>
      <c r="J165" s="121">
        <v>151.9</v>
      </c>
      <c r="K165" s="140">
        <v>0.26</v>
      </c>
      <c r="L165" s="156">
        <v>6</v>
      </c>
    </row>
    <row r="166" spans="2:12" ht="15" customHeight="1">
      <c r="B166" s="28"/>
      <c r="C166" s="28"/>
      <c r="E166" s="29" t="s">
        <v>58</v>
      </c>
      <c r="F166" s="30" t="s">
        <v>81</v>
      </c>
      <c r="G166" s="35">
        <v>1</v>
      </c>
      <c r="H166" s="32">
        <f>VLOOKUP(E166,'Артикулы и цены'!A:G,7,FALSE)</f>
        <v>2813</v>
      </c>
      <c r="I166" s="33"/>
      <c r="J166" s="121">
        <v>9.1999999999999993</v>
      </c>
      <c r="K166" s="140">
        <v>2.7E-2</v>
      </c>
      <c r="L166" s="156">
        <v>1</v>
      </c>
    </row>
    <row r="167" spans="2:12" ht="15" customHeight="1">
      <c r="B167" s="28"/>
      <c r="C167" s="28"/>
      <c r="E167" s="29" t="s">
        <v>78</v>
      </c>
      <c r="F167" s="30" t="s">
        <v>82</v>
      </c>
      <c r="G167" s="35">
        <v>1</v>
      </c>
      <c r="H167" s="32">
        <f>VLOOKUP(E167,'Артикулы и цены'!A:G,7,FALSE)</f>
        <v>4431</v>
      </c>
      <c r="I167" s="33"/>
      <c r="J167" s="121">
        <v>13.5</v>
      </c>
      <c r="K167" s="140">
        <v>0.04</v>
      </c>
      <c r="L167" s="156">
        <v>1</v>
      </c>
    </row>
    <row r="168" spans="2:12" ht="15" customHeight="1">
      <c r="B168" s="28"/>
      <c r="C168" s="28"/>
      <c r="E168" s="29" t="s">
        <v>79</v>
      </c>
      <c r="F168" s="30" t="s">
        <v>28</v>
      </c>
      <c r="G168" s="35">
        <v>1</v>
      </c>
      <c r="H168" s="32">
        <f>VLOOKUP(E168,'Артикулы и цены'!A:G,7,FALSE)</f>
        <v>5351</v>
      </c>
      <c r="I168" s="33"/>
      <c r="J168" s="121">
        <v>8.6999999999999993</v>
      </c>
      <c r="K168" s="140">
        <v>0.02</v>
      </c>
      <c r="L168" s="156">
        <v>1</v>
      </c>
    </row>
    <row r="169" spans="2:12" ht="15" customHeight="1">
      <c r="B169" s="28"/>
      <c r="C169" s="28"/>
      <c r="E169" s="29"/>
      <c r="F169" s="30"/>
      <c r="G169" s="31"/>
      <c r="H169" s="32"/>
      <c r="I169" s="33"/>
      <c r="J169" s="121"/>
      <c r="K169" s="140"/>
      <c r="L169" s="156"/>
    </row>
    <row r="170" spans="2:12" ht="15" customHeight="1">
      <c r="B170" s="28"/>
      <c r="C170" s="28"/>
      <c r="E170" s="42"/>
      <c r="F170" s="86" t="s">
        <v>29</v>
      </c>
      <c r="G170" s="87" t="s">
        <v>64</v>
      </c>
      <c r="H170" s="88">
        <f>SUMPRODUCT($G$165:G168,H165:H168)</f>
        <v>34312</v>
      </c>
      <c r="I170" s="89" t="s">
        <v>83</v>
      </c>
      <c r="J170" s="130">
        <f>SUMPRODUCT($G$165:G168,J165:J168)</f>
        <v>183.29999999999998</v>
      </c>
      <c r="K170" s="149">
        <f>SUMPRODUCT($G$165:G168,K165:K168)</f>
        <v>0.34700000000000003</v>
      </c>
      <c r="L170" s="162">
        <f>SUMPRODUCT($G$165:G168,L165:L168)</f>
        <v>9</v>
      </c>
    </row>
    <row r="171" spans="2:12" ht="15" customHeight="1">
      <c r="B171" s="28"/>
      <c r="C171" s="28"/>
      <c r="E171" s="29" t="s">
        <v>84</v>
      </c>
      <c r="F171" s="30" t="s">
        <v>57</v>
      </c>
      <c r="G171" s="35">
        <v>1</v>
      </c>
      <c r="H171" s="32">
        <f>VLOOKUP(E171,'Артикулы и цены'!A:G,7,FALSE)</f>
        <v>21717</v>
      </c>
      <c r="I171" s="33"/>
      <c r="J171" s="121">
        <v>151.9</v>
      </c>
      <c r="K171" s="140">
        <v>0.26</v>
      </c>
      <c r="L171" s="156">
        <v>6</v>
      </c>
    </row>
    <row r="172" spans="2:12" ht="15" customHeight="1">
      <c r="B172" s="28"/>
      <c r="C172" s="28"/>
      <c r="E172" s="29" t="s">
        <v>58</v>
      </c>
      <c r="F172" s="30" t="s">
        <v>81</v>
      </c>
      <c r="G172" s="35">
        <v>1</v>
      </c>
      <c r="H172" s="32">
        <f>VLOOKUP(E172,'Артикулы и цены'!A:G,7,FALSE)</f>
        <v>2813</v>
      </c>
      <c r="I172" s="33"/>
      <c r="J172" s="121">
        <v>9.1999999999999993</v>
      </c>
      <c r="K172" s="140">
        <v>2.7E-2</v>
      </c>
      <c r="L172" s="156">
        <v>1</v>
      </c>
    </row>
    <row r="173" spans="2:12" ht="15" customHeight="1">
      <c r="B173" s="28"/>
      <c r="C173" s="28"/>
      <c r="E173" s="29" t="s">
        <v>78</v>
      </c>
      <c r="F173" s="30" t="s">
        <v>82</v>
      </c>
      <c r="G173" s="35">
        <v>1</v>
      </c>
      <c r="H173" s="32">
        <f>VLOOKUP(E173,'Артикулы и цены'!A:G,7,FALSE)</f>
        <v>4431</v>
      </c>
      <c r="I173" s="33"/>
      <c r="J173" s="121">
        <v>13.5</v>
      </c>
      <c r="K173" s="140">
        <v>0.04</v>
      </c>
      <c r="L173" s="156">
        <v>1</v>
      </c>
    </row>
    <row r="174" spans="2:12" ht="15" customHeight="1">
      <c r="B174" s="28"/>
      <c r="C174" s="28"/>
      <c r="E174" s="29" t="s">
        <v>79</v>
      </c>
      <c r="F174" s="30" t="s">
        <v>28</v>
      </c>
      <c r="G174" s="35">
        <v>1</v>
      </c>
      <c r="H174" s="32">
        <f>VLOOKUP(E174,'Артикулы и цены'!A:G,7,FALSE)</f>
        <v>5351</v>
      </c>
      <c r="I174" s="33"/>
      <c r="J174" s="121">
        <v>8.6999999999999993</v>
      </c>
      <c r="K174" s="140">
        <v>0.02</v>
      </c>
      <c r="L174" s="156">
        <v>1</v>
      </c>
    </row>
    <row r="175" spans="2:12" ht="15" customHeight="1">
      <c r="B175" s="28"/>
      <c r="C175" s="28"/>
      <c r="E175" s="29"/>
      <c r="F175" s="30"/>
      <c r="G175" s="31"/>
      <c r="H175" s="32"/>
      <c r="I175" s="33"/>
      <c r="J175" s="121"/>
      <c r="K175" s="140"/>
      <c r="L175" s="156"/>
    </row>
    <row r="176" spans="2:12" ht="15" customHeight="1">
      <c r="B176" s="28"/>
      <c r="C176" s="28"/>
      <c r="E176" s="42"/>
      <c r="F176" s="57" t="s">
        <v>29</v>
      </c>
      <c r="G176" s="90" t="s">
        <v>66</v>
      </c>
      <c r="H176" s="59">
        <f>SUMPRODUCT($G$171:G174,H171:H174)</f>
        <v>34312</v>
      </c>
      <c r="I176" s="61" t="s">
        <v>83</v>
      </c>
      <c r="J176" s="126">
        <f>SUMPRODUCT($G$171:G174,J171:J174)</f>
        <v>183.29999999999998</v>
      </c>
      <c r="K176" s="145">
        <f>SUMPRODUCT($G$171:G174,K171:K174)</f>
        <v>0.34700000000000003</v>
      </c>
      <c r="L176" s="159">
        <f>SUMPRODUCT($G$171:G174,L171:L174)</f>
        <v>9</v>
      </c>
    </row>
    <row r="177" spans="2:12" ht="15" customHeight="1">
      <c r="B177" s="36"/>
      <c r="C177" s="36"/>
      <c r="D177" s="37"/>
      <c r="E177" s="78"/>
      <c r="F177" s="30"/>
      <c r="G177" s="35"/>
      <c r="H177" s="32"/>
      <c r="I177" s="33"/>
      <c r="J177" s="121"/>
      <c r="K177" s="140"/>
      <c r="L177" s="156"/>
    </row>
    <row r="178" spans="2:12" ht="29.25" customHeight="1">
      <c r="B178" s="28"/>
      <c r="C178" s="28"/>
      <c r="E178" s="80" t="s">
        <v>3</v>
      </c>
      <c r="F178" s="25" t="s">
        <v>4</v>
      </c>
      <c r="G178" s="25" t="s">
        <v>5</v>
      </c>
      <c r="H178" s="26" t="s">
        <v>162</v>
      </c>
      <c r="I178" s="27" t="s">
        <v>6</v>
      </c>
      <c r="J178" s="120" t="s">
        <v>7</v>
      </c>
      <c r="K178" s="139" t="s">
        <v>8</v>
      </c>
      <c r="L178" s="26" t="s">
        <v>9</v>
      </c>
    </row>
    <row r="179" spans="2:12" ht="15" customHeight="1">
      <c r="B179" s="28"/>
      <c r="C179" s="28"/>
      <c r="E179" s="29" t="s">
        <v>85</v>
      </c>
      <c r="F179" s="30" t="s">
        <v>57</v>
      </c>
      <c r="G179" s="35">
        <v>1</v>
      </c>
      <c r="H179" s="32">
        <f>VLOOKUP(E179,'Артикулы и цены'!A:G,7,FALSE)</f>
        <v>27109</v>
      </c>
      <c r="I179" s="33"/>
      <c r="J179" s="121">
        <v>194.1</v>
      </c>
      <c r="K179" s="140">
        <v>0.37</v>
      </c>
      <c r="L179" s="156">
        <v>6</v>
      </c>
    </row>
    <row r="180" spans="2:12" ht="15" customHeight="1">
      <c r="B180" s="28"/>
      <c r="C180" s="28"/>
      <c r="E180" s="29" t="s">
        <v>75</v>
      </c>
      <c r="F180" s="30" t="s">
        <v>86</v>
      </c>
      <c r="G180" s="35">
        <v>1</v>
      </c>
      <c r="H180" s="32">
        <f>VLOOKUP(E180,'Артикулы и цены'!A:G,7,FALSE)</f>
        <v>5591</v>
      </c>
      <c r="I180" s="33"/>
      <c r="J180" s="121">
        <v>17.7</v>
      </c>
      <c r="K180" s="140">
        <v>4.3999999999999997E-2</v>
      </c>
      <c r="L180" s="156">
        <v>1</v>
      </c>
    </row>
    <row r="181" spans="2:12" ht="15" customHeight="1">
      <c r="B181" s="28"/>
      <c r="C181" s="28"/>
      <c r="E181" s="29" t="s">
        <v>78</v>
      </c>
      <c r="F181" s="30" t="s">
        <v>82</v>
      </c>
      <c r="G181" s="35">
        <v>1</v>
      </c>
      <c r="H181" s="32">
        <f>VLOOKUP(E181,'Артикулы и цены'!A:G,7,FALSE)</f>
        <v>4431</v>
      </c>
      <c r="I181" s="33"/>
      <c r="J181" s="121">
        <v>13.5</v>
      </c>
      <c r="K181" s="140">
        <v>0.04</v>
      </c>
      <c r="L181" s="156">
        <v>1</v>
      </c>
    </row>
    <row r="182" spans="2:12" ht="15" customHeight="1">
      <c r="B182" s="28"/>
      <c r="C182" s="28"/>
      <c r="E182" s="29" t="s">
        <v>79</v>
      </c>
      <c r="F182" s="30" t="s">
        <v>28</v>
      </c>
      <c r="G182" s="35">
        <v>1</v>
      </c>
      <c r="H182" s="32">
        <f>VLOOKUP(E182,'Артикулы и цены'!A:G,7,FALSE)</f>
        <v>5351</v>
      </c>
      <c r="I182" s="33"/>
      <c r="J182" s="121">
        <v>8.6999999999999993</v>
      </c>
      <c r="K182" s="140">
        <v>0.02</v>
      </c>
      <c r="L182" s="156">
        <v>1</v>
      </c>
    </row>
    <row r="183" spans="2:12" ht="15" customHeight="1">
      <c r="B183" s="28"/>
      <c r="C183" s="28"/>
      <c r="E183" s="29"/>
      <c r="F183" s="30"/>
      <c r="G183" s="31"/>
      <c r="H183" s="32"/>
      <c r="I183" s="33"/>
      <c r="J183" s="121"/>
      <c r="K183" s="140"/>
      <c r="L183" s="156"/>
    </row>
    <row r="184" spans="2:12" ht="15" customHeight="1">
      <c r="B184" s="28"/>
      <c r="C184" s="28"/>
      <c r="E184" s="42"/>
      <c r="F184" s="57" t="s">
        <v>29</v>
      </c>
      <c r="G184" s="90"/>
      <c r="H184" s="59">
        <f>SUMPRODUCT($G$179:G182,H179:H182)</f>
        <v>42482</v>
      </c>
      <c r="I184" s="61" t="s">
        <v>87</v>
      </c>
      <c r="J184" s="126">
        <f>SUMPRODUCT($G$179:G182,J179:J182)</f>
        <v>233.99999999999997</v>
      </c>
      <c r="K184" s="145">
        <f>SUMPRODUCT($G$179:G182,K179:K182)</f>
        <v>0.47399999999999998</v>
      </c>
      <c r="L184" s="159">
        <f>SUMPRODUCT($G$179:G182,L179:L182)</f>
        <v>9</v>
      </c>
    </row>
    <row r="185" spans="2:12" ht="15" customHeight="1">
      <c r="B185" s="28"/>
      <c r="C185" s="28"/>
      <c r="E185" s="29"/>
      <c r="F185" s="30"/>
      <c r="G185" s="35"/>
      <c r="H185" s="32"/>
      <c r="I185" s="33"/>
      <c r="J185" s="121"/>
      <c r="K185" s="140"/>
      <c r="L185" s="156"/>
    </row>
    <row r="186" spans="2:12" ht="15" customHeight="1">
      <c r="B186" s="36"/>
      <c r="C186" s="36"/>
      <c r="D186" s="37"/>
      <c r="E186" s="78"/>
      <c r="F186" s="38"/>
      <c r="G186" s="39"/>
      <c r="H186" s="40"/>
      <c r="I186" s="41"/>
      <c r="J186" s="122"/>
      <c r="K186" s="141"/>
      <c r="L186" s="157"/>
    </row>
    <row r="187" spans="2:12" ht="15" customHeight="1">
      <c r="B187" s="51"/>
      <c r="C187" s="51"/>
      <c r="D187" s="52"/>
      <c r="E187" s="29"/>
      <c r="F187" s="30"/>
      <c r="G187" s="53"/>
      <c r="H187" s="54"/>
      <c r="I187" s="34"/>
      <c r="J187" s="125"/>
      <c r="K187" s="144"/>
      <c r="L187" s="156"/>
    </row>
    <row r="188" spans="2:12" ht="15" customHeight="1">
      <c r="B188" s="17" t="s">
        <v>88</v>
      </c>
      <c r="C188" s="17"/>
      <c r="D188" s="17"/>
      <c r="E188" s="17"/>
      <c r="F188" s="17"/>
      <c r="G188" s="17"/>
      <c r="H188" s="18"/>
      <c r="I188" s="19"/>
      <c r="J188" s="118"/>
      <c r="K188" s="137"/>
      <c r="L188" s="155"/>
    </row>
    <row r="189" spans="2:12" ht="15" customHeight="1">
      <c r="B189" s="20" t="s">
        <v>188</v>
      </c>
      <c r="C189" s="81"/>
      <c r="D189" s="81"/>
      <c r="E189" s="80"/>
      <c r="F189" s="82"/>
      <c r="G189" s="82"/>
      <c r="H189" s="83"/>
      <c r="I189" s="84"/>
      <c r="J189" s="129"/>
      <c r="K189" s="148"/>
      <c r="L189" s="83"/>
    </row>
    <row r="190" spans="2:12" ht="28.5" customHeight="1">
      <c r="B190" s="28"/>
      <c r="C190" s="28"/>
      <c r="E190" s="80" t="s">
        <v>3</v>
      </c>
      <c r="F190" s="25" t="s">
        <v>4</v>
      </c>
      <c r="G190" s="25" t="s">
        <v>5</v>
      </c>
      <c r="H190" s="26" t="s">
        <v>162</v>
      </c>
      <c r="I190" s="27" t="s">
        <v>6</v>
      </c>
      <c r="J190" s="120" t="s">
        <v>7</v>
      </c>
      <c r="K190" s="139" t="s">
        <v>8</v>
      </c>
      <c r="L190" s="26" t="s">
        <v>9</v>
      </c>
    </row>
    <row r="191" spans="2:12" ht="15" customHeight="1">
      <c r="B191" s="28"/>
      <c r="C191" s="28"/>
      <c r="E191" s="29" t="s">
        <v>89</v>
      </c>
      <c r="F191" s="30" t="s">
        <v>57</v>
      </c>
      <c r="G191" s="35">
        <v>1</v>
      </c>
      <c r="H191" s="32">
        <f>VLOOKUP(E191,'Артикулы и цены'!A:G,7,FALSE)</f>
        <v>18231</v>
      </c>
      <c r="I191" s="33"/>
      <c r="J191" s="121">
        <v>120.1</v>
      </c>
      <c r="K191" s="140">
        <v>0.27</v>
      </c>
      <c r="L191" s="156">
        <v>3</v>
      </c>
    </row>
    <row r="192" spans="2:12" ht="15" customHeight="1">
      <c r="B192" s="28"/>
      <c r="C192" s="28"/>
      <c r="E192" s="29" t="s">
        <v>75</v>
      </c>
      <c r="F192" s="30" t="s">
        <v>34</v>
      </c>
      <c r="G192" s="35">
        <v>1</v>
      </c>
      <c r="H192" s="32">
        <f>VLOOKUP(E192,'Артикулы и цены'!A:G,7,FALSE)</f>
        <v>5591</v>
      </c>
      <c r="I192" s="33"/>
      <c r="J192" s="121">
        <v>17.7</v>
      </c>
      <c r="K192" s="140">
        <v>4.3999999999999997E-2</v>
      </c>
      <c r="L192" s="156">
        <v>1</v>
      </c>
    </row>
    <row r="193" spans="2:12" ht="15" customHeight="1">
      <c r="B193" s="28"/>
      <c r="C193" s="28"/>
      <c r="E193" s="29"/>
      <c r="F193" s="30"/>
      <c r="G193" s="35"/>
      <c r="H193" s="32"/>
      <c r="I193" s="33"/>
      <c r="J193" s="121"/>
      <c r="K193" s="140"/>
      <c r="L193" s="156"/>
    </row>
    <row r="194" spans="2:12" ht="15" customHeight="1">
      <c r="B194" s="28"/>
      <c r="C194" s="28"/>
      <c r="E194" s="42"/>
      <c r="F194" s="57" t="s">
        <v>29</v>
      </c>
      <c r="G194" s="58"/>
      <c r="H194" s="59">
        <f>SUMPRODUCT($G$191:G192,H191:H192)</f>
        <v>23822</v>
      </c>
      <c r="I194" s="61" t="s">
        <v>90</v>
      </c>
      <c r="J194" s="126">
        <f>SUMPRODUCT($G$191:G192,J191:J192)</f>
        <v>137.79999999999998</v>
      </c>
      <c r="K194" s="145">
        <f>SUMPRODUCT($G$191:G192,K191:K192)</f>
        <v>0.314</v>
      </c>
      <c r="L194" s="159">
        <f>SUMPRODUCT($G$191:G192,L191:L192)</f>
        <v>4</v>
      </c>
    </row>
    <row r="195" spans="2:12" ht="15" customHeight="1">
      <c r="B195" s="28"/>
      <c r="C195" s="28"/>
      <c r="E195" s="29"/>
      <c r="F195" s="30"/>
      <c r="G195" s="35"/>
      <c r="H195" s="32"/>
      <c r="I195" s="33"/>
      <c r="J195" s="121"/>
      <c r="K195" s="140"/>
      <c r="L195" s="156"/>
    </row>
    <row r="196" spans="2:12" ht="15" customHeight="1">
      <c r="B196" s="28"/>
      <c r="C196" s="28"/>
      <c r="E196" s="29"/>
      <c r="F196" s="30"/>
      <c r="G196" s="35"/>
      <c r="H196" s="32"/>
      <c r="I196" s="33"/>
      <c r="J196" s="121"/>
      <c r="K196" s="140"/>
      <c r="L196" s="156"/>
    </row>
    <row r="197" spans="2:12" ht="15" customHeight="1">
      <c r="B197" s="28"/>
      <c r="C197" s="28"/>
      <c r="E197" s="29"/>
      <c r="F197" s="30"/>
      <c r="G197" s="35"/>
      <c r="H197" s="32"/>
      <c r="I197" s="33"/>
      <c r="J197" s="121"/>
      <c r="K197" s="140"/>
      <c r="L197" s="156"/>
    </row>
    <row r="198" spans="2:12" ht="15" customHeight="1">
      <c r="B198" s="28"/>
      <c r="C198" s="28"/>
      <c r="E198" s="29"/>
      <c r="F198" s="30"/>
      <c r="G198" s="35"/>
      <c r="H198" s="32"/>
      <c r="I198" s="33"/>
      <c r="J198" s="121"/>
      <c r="K198" s="140"/>
      <c r="L198" s="156"/>
    </row>
    <row r="199" spans="2:12" ht="15" customHeight="1">
      <c r="B199" s="36"/>
      <c r="C199" s="36"/>
      <c r="D199" s="37"/>
      <c r="E199" s="78"/>
      <c r="F199" s="38"/>
      <c r="G199" s="39"/>
      <c r="H199" s="40"/>
      <c r="I199" s="41"/>
      <c r="J199" s="122"/>
      <c r="K199" s="141"/>
      <c r="L199" s="157"/>
    </row>
    <row r="200" spans="2:12" ht="29.25" customHeight="1">
      <c r="B200" s="51"/>
      <c r="C200" s="51"/>
      <c r="D200" s="52"/>
      <c r="E200" s="80" t="s">
        <v>3</v>
      </c>
      <c r="F200" s="25" t="s">
        <v>4</v>
      </c>
      <c r="G200" s="25" t="s">
        <v>5</v>
      </c>
      <c r="H200" s="26" t="s">
        <v>162</v>
      </c>
      <c r="I200" s="27" t="s">
        <v>6</v>
      </c>
      <c r="J200" s="120" t="s">
        <v>7</v>
      </c>
      <c r="K200" s="139" t="s">
        <v>8</v>
      </c>
      <c r="L200" s="26" t="s">
        <v>9</v>
      </c>
    </row>
    <row r="201" spans="2:12" ht="15" customHeight="1">
      <c r="B201" s="51"/>
      <c r="C201" s="51"/>
      <c r="D201" s="52"/>
      <c r="E201" s="29" t="s">
        <v>91</v>
      </c>
      <c r="F201" s="30" t="s">
        <v>57</v>
      </c>
      <c r="G201" s="35">
        <v>1</v>
      </c>
      <c r="H201" s="32">
        <f>VLOOKUP(E201,'Артикулы и цены'!A:G,7,FALSE)</f>
        <v>21036</v>
      </c>
      <c r="I201" s="33"/>
      <c r="J201" s="121">
        <v>139</v>
      </c>
      <c r="K201" s="140">
        <v>0.28999999999999998</v>
      </c>
      <c r="L201" s="156">
        <v>5</v>
      </c>
    </row>
    <row r="202" spans="2:12" ht="15" customHeight="1">
      <c r="B202" s="51"/>
      <c r="C202" s="51"/>
      <c r="D202" s="52"/>
      <c r="E202" s="29" t="s">
        <v>75</v>
      </c>
      <c r="F202" s="30" t="s">
        <v>34</v>
      </c>
      <c r="G202" s="35">
        <v>1</v>
      </c>
      <c r="H202" s="32">
        <f>VLOOKUP(E202,'Артикулы и цены'!A:G,7,FALSE)</f>
        <v>5591</v>
      </c>
      <c r="I202" s="33"/>
      <c r="J202" s="121">
        <v>17.7</v>
      </c>
      <c r="K202" s="140">
        <v>4.3999999999999997E-2</v>
      </c>
      <c r="L202" s="156">
        <v>1</v>
      </c>
    </row>
    <row r="203" spans="2:12" ht="15" customHeight="1">
      <c r="B203" s="51"/>
      <c r="C203" s="51"/>
      <c r="D203" s="52"/>
      <c r="E203" s="29"/>
      <c r="F203" s="30"/>
      <c r="G203" s="35"/>
      <c r="H203" s="32"/>
      <c r="I203" s="33"/>
      <c r="J203" s="121"/>
      <c r="K203" s="140"/>
      <c r="L203" s="156"/>
    </row>
    <row r="204" spans="2:12" ht="15" customHeight="1">
      <c r="B204" s="51"/>
      <c r="C204" s="51"/>
      <c r="D204" s="52"/>
      <c r="E204" s="42"/>
      <c r="F204" s="86" t="s">
        <v>29</v>
      </c>
      <c r="G204" s="87" t="s">
        <v>64</v>
      </c>
      <c r="H204" s="88">
        <f>SUMPRODUCT($G$201:G202,H201:H202)</f>
        <v>26627</v>
      </c>
      <c r="I204" s="89" t="s">
        <v>92</v>
      </c>
      <c r="J204" s="130">
        <f>SUMPRODUCT($G$201:G202,J201:J202)</f>
        <v>156.69999999999999</v>
      </c>
      <c r="K204" s="149">
        <f>SUMPRODUCT($G$201:G202,K201:K202)</f>
        <v>0.33399999999999996</v>
      </c>
      <c r="L204" s="162">
        <f>SUMPRODUCT($G$201:G202,L201:L202)</f>
        <v>6</v>
      </c>
    </row>
    <row r="205" spans="2:12" ht="15" customHeight="1">
      <c r="B205" s="51"/>
      <c r="C205" s="51"/>
      <c r="D205" s="52"/>
      <c r="E205" s="29" t="s">
        <v>93</v>
      </c>
      <c r="F205" s="30" t="s">
        <v>57</v>
      </c>
      <c r="G205" s="35">
        <v>1</v>
      </c>
      <c r="H205" s="32">
        <f>VLOOKUP(E205,'Артикулы и цены'!A:G,7,FALSE)</f>
        <v>21036</v>
      </c>
      <c r="I205" s="33"/>
      <c r="J205" s="121">
        <v>139</v>
      </c>
      <c r="K205" s="140">
        <v>0.28999999999999998</v>
      </c>
      <c r="L205" s="156">
        <v>5</v>
      </c>
    </row>
    <row r="206" spans="2:12" ht="15" customHeight="1">
      <c r="B206" s="51"/>
      <c r="C206" s="51"/>
      <c r="D206" s="52"/>
      <c r="E206" s="29" t="s">
        <v>75</v>
      </c>
      <c r="F206" s="30" t="s">
        <v>34</v>
      </c>
      <c r="G206" s="35">
        <v>1</v>
      </c>
      <c r="H206" s="32">
        <f>VLOOKUP(E206,'Артикулы и цены'!A:G,7,FALSE)</f>
        <v>5591</v>
      </c>
      <c r="I206" s="33"/>
      <c r="J206" s="121">
        <v>17.7</v>
      </c>
      <c r="K206" s="140">
        <v>4.3999999999999997E-2</v>
      </c>
      <c r="L206" s="156">
        <v>1</v>
      </c>
    </row>
    <row r="207" spans="2:12" ht="15" customHeight="1">
      <c r="B207" s="51"/>
      <c r="C207" s="51"/>
      <c r="D207" s="52"/>
      <c r="E207" s="29"/>
      <c r="F207" s="30"/>
      <c r="G207" s="35"/>
      <c r="H207" s="32"/>
      <c r="I207" s="33"/>
      <c r="J207" s="121"/>
      <c r="K207" s="140"/>
      <c r="L207" s="156"/>
    </row>
    <row r="208" spans="2:12" ht="15" customHeight="1">
      <c r="B208" s="51"/>
      <c r="C208" s="51"/>
      <c r="D208" s="52"/>
      <c r="E208" s="42"/>
      <c r="F208" s="57" t="s">
        <v>29</v>
      </c>
      <c r="G208" s="90" t="s">
        <v>66</v>
      </c>
      <c r="H208" s="59">
        <f>SUMPRODUCT($G$205:G206,H205:H206)</f>
        <v>26627</v>
      </c>
      <c r="I208" s="61" t="s">
        <v>92</v>
      </c>
      <c r="J208" s="126">
        <f>SUMPRODUCT($G$205:G206,J205:J206)</f>
        <v>156.69999999999999</v>
      </c>
      <c r="K208" s="145">
        <f>SUMPRODUCT($G$205:G206,K205:K206)</f>
        <v>0.33399999999999996</v>
      </c>
      <c r="L208" s="159">
        <f>SUMPRODUCT($G$205:G206,L205:L206)</f>
        <v>6</v>
      </c>
    </row>
    <row r="209" spans="2:12" ht="15" customHeight="1">
      <c r="B209" s="51"/>
      <c r="C209" s="51"/>
      <c r="D209" s="52"/>
      <c r="E209" s="42"/>
      <c r="F209" s="43"/>
      <c r="G209" s="163"/>
      <c r="H209" s="45"/>
      <c r="I209" s="164"/>
      <c r="J209" s="123"/>
      <c r="K209" s="142"/>
      <c r="L209" s="165"/>
    </row>
    <row r="210" spans="2:12" ht="15" customHeight="1">
      <c r="B210" s="51"/>
      <c r="C210" s="51"/>
      <c r="D210" s="52"/>
      <c r="E210" s="42"/>
      <c r="F210" s="43"/>
      <c r="G210" s="163"/>
      <c r="H210" s="45"/>
      <c r="I210" s="164"/>
      <c r="J210" s="123"/>
      <c r="K210" s="142"/>
      <c r="L210" s="165"/>
    </row>
    <row r="211" spans="2:12" ht="15" customHeight="1">
      <c r="B211" s="36"/>
      <c r="C211" s="36"/>
      <c r="D211" s="37"/>
      <c r="E211" s="85"/>
      <c r="F211" s="166"/>
      <c r="G211" s="167"/>
      <c r="H211" s="168"/>
      <c r="I211" s="169"/>
      <c r="J211" s="170"/>
      <c r="K211" s="171"/>
      <c r="L211" s="172"/>
    </row>
    <row r="212" spans="2:12" ht="15" customHeight="1">
      <c r="B212" s="17" t="s">
        <v>178</v>
      </c>
      <c r="C212" s="17"/>
      <c r="D212" s="17"/>
      <c r="E212" s="17"/>
      <c r="F212" s="17"/>
      <c r="G212" s="17"/>
      <c r="H212" s="137"/>
      <c r="I212" s="19"/>
      <c r="J212" s="19"/>
      <c r="K212" s="19"/>
      <c r="L212" s="173"/>
    </row>
    <row r="213" spans="2:12" ht="15" customHeight="1">
      <c r="B213" s="20" t="s">
        <v>163</v>
      </c>
      <c r="C213" s="81"/>
      <c r="D213" s="81"/>
      <c r="E213" s="80"/>
      <c r="F213" s="82"/>
      <c r="G213" s="82"/>
      <c r="H213" s="148"/>
      <c r="I213" s="84"/>
      <c r="J213" s="84"/>
      <c r="K213" s="84"/>
      <c r="L213" s="84"/>
    </row>
    <row r="214" spans="2:12" ht="33" customHeight="1">
      <c r="B214" s="28"/>
      <c r="C214" s="28"/>
      <c r="E214" s="80" t="s">
        <v>3</v>
      </c>
      <c r="F214" s="25" t="s">
        <v>4</v>
      </c>
      <c r="G214" s="25" t="s">
        <v>5</v>
      </c>
      <c r="H214" s="26" t="s">
        <v>162</v>
      </c>
      <c r="I214" s="27" t="s">
        <v>6</v>
      </c>
      <c r="J214" s="120" t="s">
        <v>7</v>
      </c>
      <c r="K214" s="139" t="s">
        <v>8</v>
      </c>
      <c r="L214" s="26" t="s">
        <v>9</v>
      </c>
    </row>
    <row r="215" spans="2:12" ht="15" customHeight="1">
      <c r="B215" s="51"/>
      <c r="C215" s="51"/>
      <c r="D215" s="52"/>
      <c r="E215" s="29" t="s">
        <v>164</v>
      </c>
      <c r="F215" s="30" t="s">
        <v>59</v>
      </c>
      <c r="G215" s="31">
        <v>1</v>
      </c>
      <c r="H215" s="32">
        <f>VLOOKUP(E215,'Артикулы и цены'!A:G,7,FALSE)</f>
        <v>5410</v>
      </c>
      <c r="I215" s="164" t="s">
        <v>174</v>
      </c>
      <c r="J215" s="179">
        <v>42.72</v>
      </c>
      <c r="K215" s="33">
        <v>0.08</v>
      </c>
      <c r="L215" s="34">
        <v>1</v>
      </c>
    </row>
    <row r="216" spans="2:12" ht="15" customHeight="1">
      <c r="B216" s="51"/>
      <c r="C216" s="51"/>
      <c r="D216" s="52"/>
      <c r="E216" s="42"/>
      <c r="F216" s="43"/>
      <c r="G216" s="163"/>
      <c r="H216" s="45"/>
      <c r="I216" s="164"/>
      <c r="J216" s="123"/>
      <c r="K216" s="142"/>
      <c r="L216" s="165"/>
    </row>
    <row r="217" spans="2:12" ht="15" customHeight="1">
      <c r="B217" s="51"/>
      <c r="C217" s="51"/>
      <c r="D217" s="52"/>
      <c r="E217" s="42"/>
      <c r="F217" s="43"/>
      <c r="G217" s="163"/>
      <c r="H217" s="45"/>
      <c r="I217" s="164"/>
      <c r="J217" s="123"/>
      <c r="K217" s="142"/>
      <c r="L217" s="165"/>
    </row>
    <row r="218" spans="2:12" ht="15" customHeight="1">
      <c r="B218" s="51"/>
      <c r="C218" s="51"/>
      <c r="D218" s="52"/>
      <c r="E218" s="42"/>
      <c r="F218" s="43"/>
      <c r="G218" s="163"/>
      <c r="H218" s="45"/>
      <c r="I218" s="164"/>
      <c r="J218" s="123"/>
      <c r="K218" s="142"/>
      <c r="L218" s="165"/>
    </row>
    <row r="219" spans="2:12" ht="15" customHeight="1">
      <c r="B219" s="51"/>
      <c r="C219" s="51"/>
      <c r="D219" s="177"/>
      <c r="E219" s="42"/>
      <c r="F219" s="43"/>
      <c r="G219" s="163"/>
      <c r="H219" s="45"/>
      <c r="I219" s="164"/>
      <c r="J219" s="123"/>
      <c r="K219" s="142"/>
      <c r="L219" s="165"/>
    </row>
    <row r="220" spans="2:12" ht="15" customHeight="1">
      <c r="B220" s="51"/>
      <c r="C220" s="51"/>
      <c r="D220" s="52"/>
      <c r="E220" s="42"/>
      <c r="F220" s="43"/>
      <c r="G220" s="163"/>
      <c r="H220" s="45"/>
      <c r="I220" s="164"/>
      <c r="J220" s="123"/>
      <c r="K220" s="142"/>
      <c r="L220" s="165"/>
    </row>
    <row r="221" spans="2:12" ht="15" customHeight="1">
      <c r="B221" s="51"/>
      <c r="C221" s="51"/>
      <c r="D221" s="52"/>
      <c r="E221" s="42"/>
      <c r="F221" s="43"/>
      <c r="G221" s="163"/>
      <c r="H221" s="45"/>
      <c r="I221" s="164"/>
      <c r="J221" s="123"/>
      <c r="K221" s="142"/>
      <c r="L221" s="165"/>
    </row>
    <row r="222" spans="2:12" ht="15" customHeight="1">
      <c r="B222" s="51"/>
      <c r="C222" s="51"/>
      <c r="D222" s="52"/>
      <c r="E222" s="29" t="s">
        <v>181</v>
      </c>
      <c r="F222" s="30"/>
      <c r="G222" s="35"/>
      <c r="H222" s="32"/>
      <c r="I222" s="164"/>
      <c r="J222" s="123"/>
      <c r="K222" s="142"/>
      <c r="L222" s="165"/>
    </row>
    <row r="223" spans="2:12" ht="15" customHeight="1">
      <c r="B223" s="51"/>
      <c r="C223" s="51"/>
      <c r="D223" s="52"/>
      <c r="E223" s="189" t="s">
        <v>182</v>
      </c>
      <c r="F223" s="189"/>
      <c r="G223" s="189"/>
      <c r="H223" s="189"/>
      <c r="I223" s="164"/>
      <c r="J223" s="123"/>
      <c r="K223" s="142"/>
      <c r="L223" s="165"/>
    </row>
    <row r="224" spans="2:12" ht="15" customHeight="1">
      <c r="B224" s="36"/>
      <c r="C224" s="36"/>
      <c r="D224" s="37"/>
      <c r="E224" s="85"/>
      <c r="F224" s="166"/>
      <c r="G224" s="167"/>
      <c r="H224" s="168"/>
      <c r="I224" s="169"/>
      <c r="J224" s="170"/>
      <c r="K224" s="171"/>
      <c r="L224" s="172"/>
    </row>
    <row r="225" spans="2:12" ht="15" customHeight="1">
      <c r="B225" s="51"/>
      <c r="C225" s="51"/>
      <c r="D225" s="52"/>
      <c r="E225" s="29" t="s">
        <v>165</v>
      </c>
      <c r="F225" s="30" t="s">
        <v>166</v>
      </c>
      <c r="G225" s="31">
        <v>1</v>
      </c>
      <c r="H225" s="32">
        <f>VLOOKUP(E225,'Артикулы и цены'!A:G,7,FALSE)</f>
        <v>4200</v>
      </c>
      <c r="I225" s="164" t="s">
        <v>175</v>
      </c>
      <c r="J225" s="179">
        <v>29.66</v>
      </c>
      <c r="K225" s="33">
        <v>0.05</v>
      </c>
      <c r="L225" s="34">
        <v>1</v>
      </c>
    </row>
    <row r="226" spans="2:12" ht="15" customHeight="1">
      <c r="B226" s="51"/>
      <c r="C226" s="51"/>
      <c r="D226" s="52"/>
      <c r="E226" s="29" t="s">
        <v>167</v>
      </c>
      <c r="F226" s="30" t="s">
        <v>168</v>
      </c>
      <c r="G226" s="31">
        <v>1</v>
      </c>
      <c r="H226" s="32">
        <f>VLOOKUP(E226,'Артикулы и цены'!A:G,7,FALSE)</f>
        <v>4200</v>
      </c>
      <c r="I226" s="164" t="s">
        <v>175</v>
      </c>
      <c r="J226" s="179">
        <v>29.66</v>
      </c>
      <c r="K226" s="33">
        <v>0.05</v>
      </c>
      <c r="L226" s="34">
        <v>1</v>
      </c>
    </row>
    <row r="227" spans="2:12" ht="15" customHeight="1">
      <c r="B227" s="51"/>
      <c r="C227" s="51"/>
      <c r="D227" s="52"/>
      <c r="E227" s="42"/>
      <c r="F227" s="43"/>
      <c r="G227" s="163"/>
      <c r="H227" s="45"/>
      <c r="I227" s="164"/>
      <c r="J227" s="123"/>
      <c r="K227" s="142"/>
      <c r="L227" s="165"/>
    </row>
    <row r="228" spans="2:12" ht="15" customHeight="1">
      <c r="B228" s="51"/>
      <c r="C228" s="51"/>
      <c r="D228" s="52"/>
      <c r="E228" s="42"/>
      <c r="F228" s="43"/>
      <c r="G228" s="163"/>
      <c r="H228" s="45"/>
      <c r="I228" s="164"/>
      <c r="J228" s="123"/>
      <c r="K228" s="142"/>
      <c r="L228" s="165"/>
    </row>
    <row r="229" spans="2:12" ht="15" customHeight="1">
      <c r="B229" s="51"/>
      <c r="C229" s="51"/>
      <c r="D229" s="52"/>
      <c r="E229" s="42"/>
      <c r="F229" s="43"/>
      <c r="G229" s="163"/>
      <c r="H229" s="45"/>
      <c r="I229" s="164"/>
      <c r="J229" s="123"/>
      <c r="K229" s="142"/>
      <c r="L229" s="165"/>
    </row>
    <row r="230" spans="2:12" ht="15" customHeight="1">
      <c r="B230" s="51"/>
      <c r="C230" s="51"/>
      <c r="D230" s="177"/>
      <c r="E230" s="42"/>
      <c r="F230" s="43"/>
      <c r="G230" s="163"/>
      <c r="H230" s="45"/>
      <c r="I230" s="164"/>
      <c r="J230" s="123"/>
      <c r="K230" s="142"/>
      <c r="L230" s="165"/>
    </row>
    <row r="231" spans="2:12" ht="15" customHeight="1">
      <c r="B231" s="51"/>
      <c r="C231" s="51"/>
      <c r="D231" s="52"/>
      <c r="E231" s="42"/>
      <c r="F231" s="43"/>
      <c r="G231" s="163"/>
      <c r="H231" s="45"/>
      <c r="I231" s="164"/>
      <c r="J231" s="123"/>
      <c r="K231" s="142"/>
      <c r="L231" s="165"/>
    </row>
    <row r="232" spans="2:12" ht="15" customHeight="1">
      <c r="B232" s="51"/>
      <c r="C232" s="51"/>
      <c r="D232" s="52"/>
      <c r="E232" s="29" t="s">
        <v>181</v>
      </c>
      <c r="F232" s="30"/>
      <c r="G232" s="163"/>
      <c r="H232" s="45"/>
      <c r="I232" s="164"/>
      <c r="J232" s="123"/>
      <c r="K232" s="142"/>
      <c r="L232" s="165"/>
    </row>
    <row r="233" spans="2:12" ht="15" customHeight="1">
      <c r="B233" s="51"/>
      <c r="C233" s="51"/>
      <c r="D233" s="52"/>
      <c r="E233" s="189" t="s">
        <v>183</v>
      </c>
      <c r="F233" s="189"/>
      <c r="G233" s="163"/>
      <c r="H233" s="45"/>
      <c r="I233" s="164"/>
      <c r="J233" s="123"/>
      <c r="K233" s="142"/>
      <c r="L233" s="165"/>
    </row>
    <row r="234" spans="2:12" ht="15" customHeight="1">
      <c r="B234" s="51"/>
      <c r="C234" s="51"/>
      <c r="D234" s="52"/>
      <c r="E234" s="42"/>
      <c r="F234" s="43"/>
      <c r="G234" s="163"/>
      <c r="H234" s="45"/>
      <c r="I234" s="164"/>
      <c r="J234" s="123"/>
      <c r="K234" s="142"/>
      <c r="L234" s="165"/>
    </row>
    <row r="235" spans="2:12" ht="15" customHeight="1">
      <c r="B235" s="36"/>
      <c r="C235" s="36"/>
      <c r="D235" s="37"/>
      <c r="E235" s="85"/>
      <c r="F235" s="166"/>
      <c r="G235" s="167"/>
      <c r="H235" s="168"/>
      <c r="I235" s="169"/>
      <c r="J235" s="170"/>
      <c r="K235" s="171"/>
      <c r="L235" s="172"/>
    </row>
    <row r="236" spans="2:12" ht="15" customHeight="1">
      <c r="B236" s="51"/>
      <c r="C236" s="51"/>
      <c r="D236" s="52"/>
      <c r="E236" s="29" t="s">
        <v>169</v>
      </c>
      <c r="F236" s="30" t="s">
        <v>98</v>
      </c>
      <c r="G236" s="31">
        <v>1</v>
      </c>
      <c r="H236" s="32">
        <f>VLOOKUP(E236,'Артикулы и цены'!A:G,7,FALSE)</f>
        <v>8128</v>
      </c>
      <c r="I236" s="33" t="s">
        <v>176</v>
      </c>
      <c r="J236" s="179">
        <v>42.83</v>
      </c>
      <c r="K236" s="33">
        <v>7.0000000000000007E-2</v>
      </c>
      <c r="L236" s="34">
        <v>1</v>
      </c>
    </row>
    <row r="237" spans="2:12" ht="15" customHeight="1">
      <c r="B237" s="51"/>
      <c r="C237" s="51"/>
      <c r="D237" s="52"/>
      <c r="E237" s="42"/>
      <c r="F237" s="43"/>
      <c r="G237" s="163"/>
      <c r="H237" s="45"/>
      <c r="I237" s="164"/>
      <c r="J237" s="123"/>
      <c r="K237" s="142"/>
      <c r="L237" s="165"/>
    </row>
    <row r="238" spans="2:12" ht="15" customHeight="1">
      <c r="B238" s="51"/>
      <c r="C238" s="51"/>
      <c r="D238" s="52"/>
      <c r="E238" s="42"/>
      <c r="F238" s="43"/>
      <c r="G238" s="163"/>
      <c r="H238" s="45"/>
      <c r="I238" s="164"/>
      <c r="J238" s="123"/>
      <c r="K238" s="142"/>
      <c r="L238" s="165"/>
    </row>
    <row r="239" spans="2:12" ht="15" customHeight="1">
      <c r="B239" s="51"/>
      <c r="C239" s="51"/>
      <c r="D239" s="52"/>
      <c r="E239" s="42"/>
      <c r="F239" s="43"/>
      <c r="G239" s="163"/>
      <c r="H239" s="45"/>
      <c r="I239" s="164"/>
      <c r="J239" s="123"/>
      <c r="K239" s="142"/>
      <c r="L239" s="165"/>
    </row>
    <row r="240" spans="2:12" ht="15" customHeight="1">
      <c r="B240" s="51"/>
      <c r="C240" s="51"/>
      <c r="E240" s="42"/>
      <c r="F240" s="177"/>
      <c r="H240" s="45"/>
      <c r="I240" s="164"/>
      <c r="J240" s="123"/>
      <c r="K240" s="142"/>
      <c r="L240" s="165"/>
    </row>
    <row r="241" spans="2:12" ht="15" customHeight="1">
      <c r="B241" s="51"/>
      <c r="C241" s="51"/>
      <c r="D241" s="52"/>
      <c r="E241" s="42"/>
      <c r="F241" s="43"/>
      <c r="G241" s="163"/>
      <c r="H241" s="45"/>
      <c r="I241" s="164"/>
      <c r="J241" s="123"/>
      <c r="K241" s="142"/>
      <c r="L241" s="165"/>
    </row>
    <row r="242" spans="2:12" ht="15" customHeight="1">
      <c r="B242" s="51"/>
      <c r="C242" s="51"/>
      <c r="D242" s="52"/>
      <c r="E242" s="42"/>
      <c r="F242" s="43"/>
      <c r="G242" s="163"/>
      <c r="H242" s="45"/>
      <c r="I242" s="164"/>
      <c r="J242" s="123"/>
      <c r="K242" s="142"/>
      <c r="L242" s="165"/>
    </row>
    <row r="243" spans="2:12" ht="15" customHeight="1">
      <c r="B243" s="51"/>
      <c r="C243" s="51"/>
      <c r="D243" s="52"/>
      <c r="E243" s="42"/>
      <c r="F243" s="29" t="s">
        <v>181</v>
      </c>
      <c r="G243" s="163"/>
      <c r="H243" s="45"/>
      <c r="I243" s="164"/>
      <c r="J243" s="123"/>
      <c r="K243" s="142"/>
      <c r="L243" s="165"/>
    </row>
    <row r="244" spans="2:12" ht="15" customHeight="1">
      <c r="B244" s="51"/>
      <c r="C244" s="51"/>
      <c r="D244" s="52"/>
      <c r="E244" s="42"/>
      <c r="F244" s="180" t="s">
        <v>184</v>
      </c>
      <c r="G244" s="163"/>
      <c r="H244" s="45"/>
      <c r="I244" s="164"/>
      <c r="J244" s="123"/>
      <c r="K244" s="142"/>
      <c r="L244" s="165"/>
    </row>
    <row r="245" spans="2:12" ht="15" customHeight="1">
      <c r="B245" s="51"/>
      <c r="C245" s="51"/>
      <c r="D245" s="52"/>
      <c r="E245" s="42"/>
      <c r="F245" s="43"/>
      <c r="G245" s="163"/>
      <c r="H245" s="45"/>
      <c r="I245" s="164"/>
      <c r="J245" s="123"/>
      <c r="K245" s="142"/>
      <c r="L245" s="165"/>
    </row>
    <row r="246" spans="2:12" ht="15" customHeight="1">
      <c r="B246" s="36"/>
      <c r="C246" s="36"/>
      <c r="D246" s="37"/>
      <c r="E246" s="85"/>
      <c r="F246" s="166"/>
      <c r="G246" s="167"/>
      <c r="H246" s="168"/>
      <c r="I246" s="169"/>
      <c r="J246" s="170"/>
      <c r="K246" s="171"/>
      <c r="L246" s="172"/>
    </row>
    <row r="247" spans="2:12" ht="15" customHeight="1">
      <c r="B247" s="51"/>
      <c r="C247" s="51"/>
      <c r="D247" s="52"/>
      <c r="E247" s="29" t="s">
        <v>179</v>
      </c>
      <c r="F247" s="30" t="s">
        <v>98</v>
      </c>
      <c r="G247" s="31">
        <v>1</v>
      </c>
      <c r="H247" s="32">
        <f>VLOOKUP(E247,'Артикулы и цены'!A:G,7,FALSE)</f>
        <v>10657</v>
      </c>
      <c r="I247" s="33" t="s">
        <v>177</v>
      </c>
      <c r="J247" s="179">
        <v>61.64</v>
      </c>
      <c r="K247" s="33">
        <v>0.1</v>
      </c>
      <c r="L247" s="34">
        <v>1</v>
      </c>
    </row>
    <row r="248" spans="2:12" ht="15" customHeight="1">
      <c r="B248" s="51"/>
      <c r="C248" s="51"/>
      <c r="D248" s="52"/>
      <c r="E248" s="29"/>
      <c r="F248" s="30"/>
      <c r="G248" s="31"/>
      <c r="H248" s="32"/>
      <c r="I248" s="33"/>
      <c r="J248" s="179"/>
      <c r="K248" s="33"/>
      <c r="L248" s="34"/>
    </row>
    <row r="249" spans="2:12" ht="15" customHeight="1">
      <c r="B249" s="51"/>
      <c r="C249" s="51"/>
      <c r="D249" s="52"/>
      <c r="E249" s="42"/>
      <c r="F249" s="43"/>
      <c r="G249" s="163"/>
      <c r="H249" s="45"/>
      <c r="I249" s="164"/>
      <c r="J249" s="123"/>
      <c r="K249" s="142"/>
      <c r="L249" s="165"/>
    </row>
    <row r="250" spans="2:12" ht="15" customHeight="1">
      <c r="B250" s="51"/>
      <c r="C250" s="51"/>
      <c r="D250" s="52"/>
      <c r="E250" s="42"/>
      <c r="F250" s="43"/>
      <c r="G250" s="163"/>
      <c r="H250" s="45"/>
      <c r="I250" s="164"/>
      <c r="J250" s="123"/>
      <c r="K250" s="142"/>
      <c r="L250" s="165"/>
    </row>
    <row r="251" spans="2:12" ht="15" customHeight="1">
      <c r="B251" s="51"/>
      <c r="C251" s="51"/>
      <c r="D251" s="52"/>
      <c r="E251" s="42"/>
      <c r="F251" s="43"/>
      <c r="G251" s="163"/>
      <c r="H251" s="45"/>
      <c r="I251" s="164"/>
      <c r="J251" s="123"/>
      <c r="K251" s="142"/>
      <c r="L251" s="165"/>
    </row>
    <row r="252" spans="2:12" ht="15" customHeight="1">
      <c r="B252" s="51"/>
      <c r="C252" s="51"/>
      <c r="E252" s="42"/>
      <c r="F252" s="177"/>
      <c r="G252" s="163"/>
      <c r="H252" s="45"/>
      <c r="I252" s="164"/>
      <c r="J252" s="123"/>
      <c r="K252" s="142"/>
      <c r="L252" s="165"/>
    </row>
    <row r="253" spans="2:12" ht="15" customHeight="1">
      <c r="B253" s="51"/>
      <c r="C253" s="51"/>
      <c r="D253" s="52"/>
      <c r="E253" s="42"/>
      <c r="F253" s="43"/>
      <c r="G253" s="163"/>
      <c r="H253" s="45"/>
      <c r="I253" s="164"/>
      <c r="J253" s="123"/>
      <c r="K253" s="142"/>
      <c r="L253" s="165"/>
    </row>
    <row r="254" spans="2:12" ht="15" customHeight="1">
      <c r="B254" s="51"/>
      <c r="C254" s="51"/>
      <c r="D254" s="52"/>
      <c r="E254" s="42"/>
      <c r="F254" s="43"/>
      <c r="G254" s="163"/>
      <c r="H254" s="45"/>
      <c r="I254" s="164"/>
      <c r="J254" s="123"/>
      <c r="K254" s="142"/>
      <c r="L254" s="165"/>
    </row>
    <row r="255" spans="2:12" ht="15" customHeight="1">
      <c r="B255" s="51"/>
      <c r="C255" s="51"/>
      <c r="D255" s="52"/>
      <c r="E255" s="42"/>
      <c r="F255" s="43"/>
      <c r="G255" s="163"/>
      <c r="H255" s="45"/>
      <c r="I255" s="164"/>
      <c r="J255" s="123"/>
      <c r="K255" s="142"/>
      <c r="L255" s="165"/>
    </row>
    <row r="256" spans="2:12" ht="15" customHeight="1">
      <c r="B256" s="51"/>
      <c r="C256" s="51"/>
      <c r="D256" s="52"/>
      <c r="E256" s="42"/>
      <c r="F256" s="181" t="s">
        <v>181</v>
      </c>
      <c r="G256" s="163"/>
      <c r="H256" s="45"/>
      <c r="I256" s="164"/>
      <c r="J256" s="123"/>
      <c r="K256" s="142"/>
      <c r="L256" s="165"/>
    </row>
    <row r="257" spans="2:12" ht="15" customHeight="1">
      <c r="B257" s="51"/>
      <c r="C257" s="51"/>
      <c r="D257" s="52"/>
      <c r="E257" s="42"/>
      <c r="F257" s="182" t="s">
        <v>185</v>
      </c>
      <c r="G257" s="163"/>
      <c r="H257" s="45"/>
      <c r="I257" s="164"/>
      <c r="J257" s="123"/>
      <c r="K257" s="142"/>
      <c r="L257" s="165"/>
    </row>
    <row r="258" spans="2:12" ht="15" customHeight="1">
      <c r="B258" s="51"/>
      <c r="C258" s="51"/>
      <c r="D258" s="52"/>
      <c r="E258" s="42"/>
      <c r="F258" s="43"/>
      <c r="G258" s="163"/>
      <c r="H258" s="45"/>
      <c r="I258" s="164"/>
      <c r="J258" s="123"/>
      <c r="K258" s="142"/>
      <c r="L258" s="165"/>
    </row>
    <row r="259" spans="2:12" ht="15" customHeight="1">
      <c r="B259" s="36"/>
      <c r="C259" s="36"/>
      <c r="D259" s="37"/>
      <c r="E259" s="78"/>
      <c r="F259" s="38"/>
      <c r="G259" s="39"/>
      <c r="H259" s="40"/>
      <c r="I259" s="41"/>
      <c r="J259" s="122"/>
      <c r="K259" s="141"/>
      <c r="L259" s="157"/>
    </row>
    <row r="260" spans="2:12" s="6" customFormat="1">
      <c r="B260" s="17" t="s">
        <v>94</v>
      </c>
      <c r="C260" s="17"/>
      <c r="D260" s="17"/>
      <c r="E260" s="17"/>
      <c r="F260" s="17"/>
      <c r="G260" s="17"/>
      <c r="H260" s="18"/>
      <c r="I260" s="19"/>
      <c r="J260" s="118"/>
      <c r="K260" s="137"/>
      <c r="L260" s="155"/>
    </row>
    <row r="261" spans="2:12" s="6" customFormat="1">
      <c r="B261" s="20" t="s">
        <v>188</v>
      </c>
      <c r="C261" s="81"/>
      <c r="D261" s="81"/>
      <c r="E261" s="80"/>
      <c r="F261" s="80"/>
      <c r="G261" s="80"/>
      <c r="H261" s="91"/>
      <c r="I261" s="92"/>
      <c r="J261" s="131"/>
      <c r="K261" s="150"/>
      <c r="L261" s="91"/>
    </row>
    <row r="262" spans="2:12" s="6" customFormat="1" ht="28.5" customHeight="1">
      <c r="B262" s="93" t="s">
        <v>95</v>
      </c>
      <c r="C262" s="28"/>
      <c r="D262" s="1"/>
      <c r="E262" s="80" t="s">
        <v>3</v>
      </c>
      <c r="F262" s="25" t="s">
        <v>4</v>
      </c>
      <c r="G262" s="25" t="s">
        <v>5</v>
      </c>
      <c r="H262" s="26" t="s">
        <v>162</v>
      </c>
      <c r="I262" s="27" t="s">
        <v>6</v>
      </c>
      <c r="J262" s="120" t="s">
        <v>7</v>
      </c>
      <c r="K262" s="139" t="s">
        <v>8</v>
      </c>
      <c r="L262" s="26" t="s">
        <v>9</v>
      </c>
    </row>
    <row r="263" spans="2:12" s="6" customFormat="1" ht="15">
      <c r="B263" s="28"/>
      <c r="C263" s="28"/>
      <c r="D263" s="1"/>
      <c r="E263" s="29" t="s">
        <v>96</v>
      </c>
      <c r="F263" s="30" t="s">
        <v>57</v>
      </c>
      <c r="G263" s="35">
        <v>1</v>
      </c>
      <c r="H263" s="32">
        <f>VLOOKUP(E263,'Артикулы и цены'!A:G,7,FALSE)</f>
        <v>11219</v>
      </c>
      <c r="I263" s="33"/>
      <c r="J263" s="121">
        <v>44.4</v>
      </c>
      <c r="K263" s="140">
        <v>0.12</v>
      </c>
      <c r="L263" s="156">
        <v>2</v>
      </c>
    </row>
    <row r="264" spans="2:12" s="6" customFormat="1" ht="15">
      <c r="B264" s="28"/>
      <c r="C264" s="28"/>
      <c r="D264" s="1"/>
      <c r="E264" s="29" t="s">
        <v>97</v>
      </c>
      <c r="F264" s="30" t="s">
        <v>98</v>
      </c>
      <c r="G264" s="35">
        <v>1</v>
      </c>
      <c r="H264" s="32">
        <f>VLOOKUP(E264,'Артикулы и цены'!A:G,7,FALSE)</f>
        <v>3316</v>
      </c>
      <c r="I264" s="33"/>
      <c r="J264" s="121">
        <v>7.6</v>
      </c>
      <c r="K264" s="140">
        <v>1.7999999999999999E-2</v>
      </c>
      <c r="L264" s="156">
        <v>1</v>
      </c>
    </row>
    <row r="265" spans="2:12" s="6" customFormat="1" ht="15">
      <c r="B265" s="28"/>
      <c r="C265" s="28"/>
      <c r="D265" s="1"/>
      <c r="E265" s="29"/>
      <c r="F265" s="30"/>
      <c r="G265" s="35"/>
      <c r="H265" s="32"/>
      <c r="I265" s="33"/>
      <c r="J265" s="121"/>
      <c r="K265" s="140"/>
      <c r="L265" s="156"/>
    </row>
    <row r="266" spans="2:12" s="6" customFormat="1" ht="15">
      <c r="B266" s="28"/>
      <c r="C266" s="28"/>
      <c r="D266" s="1"/>
      <c r="E266" s="85"/>
      <c r="F266" s="86" t="s">
        <v>29</v>
      </c>
      <c r="G266" s="87" t="s">
        <v>64</v>
      </c>
      <c r="H266" s="88">
        <f>SUMPRODUCT($G$263:G264,H263:H264)</f>
        <v>14535</v>
      </c>
      <c r="I266" s="89" t="s">
        <v>99</v>
      </c>
      <c r="J266" s="130">
        <f>SUMPRODUCT($G$263:G264,J263:J264)</f>
        <v>52</v>
      </c>
      <c r="K266" s="149">
        <f>SUMPRODUCT($G$263:G264,K263:K264)</f>
        <v>0.13799999999999998</v>
      </c>
      <c r="L266" s="162">
        <f>SUMPRODUCT($G$263:G264,L263:L264)</f>
        <v>3</v>
      </c>
    </row>
    <row r="267" spans="2:12" s="6" customFormat="1" ht="15">
      <c r="B267" s="28"/>
      <c r="C267" s="28"/>
      <c r="D267" s="1"/>
      <c r="E267" s="29" t="s">
        <v>100</v>
      </c>
      <c r="F267" s="30" t="s">
        <v>57</v>
      </c>
      <c r="G267" s="35">
        <v>1</v>
      </c>
      <c r="H267" s="32">
        <f>VLOOKUP(E267,'Артикулы и цены'!A:G,7,FALSE)</f>
        <v>11219</v>
      </c>
      <c r="I267" s="33"/>
      <c r="J267" s="121">
        <v>44.4</v>
      </c>
      <c r="K267" s="140">
        <v>0.12</v>
      </c>
      <c r="L267" s="156">
        <v>2</v>
      </c>
    </row>
    <row r="268" spans="2:12" s="6" customFormat="1" ht="15">
      <c r="B268" s="28"/>
      <c r="C268" s="28"/>
      <c r="D268" s="1"/>
      <c r="E268" s="29" t="s">
        <v>97</v>
      </c>
      <c r="F268" s="30" t="s">
        <v>98</v>
      </c>
      <c r="G268" s="35">
        <v>1</v>
      </c>
      <c r="H268" s="32">
        <f>VLOOKUP(E268,'Артикулы и цены'!A:G,7,FALSE)</f>
        <v>3316</v>
      </c>
      <c r="I268" s="33"/>
      <c r="J268" s="121">
        <v>7.6</v>
      </c>
      <c r="K268" s="140">
        <v>1.7999999999999999E-2</v>
      </c>
      <c r="L268" s="156">
        <v>1</v>
      </c>
    </row>
    <row r="269" spans="2:12" s="6" customFormat="1" ht="15">
      <c r="B269" s="28"/>
      <c r="C269" s="28"/>
      <c r="D269" s="1"/>
      <c r="E269" s="29"/>
      <c r="F269" s="30"/>
      <c r="G269" s="35"/>
      <c r="H269" s="32"/>
      <c r="I269" s="33"/>
      <c r="J269" s="121"/>
      <c r="K269" s="140"/>
      <c r="L269" s="156"/>
    </row>
    <row r="270" spans="2:12" s="6" customFormat="1" ht="15">
      <c r="B270" s="28"/>
      <c r="C270" s="28"/>
      <c r="D270" s="1"/>
      <c r="E270" s="29"/>
      <c r="F270" s="57" t="s">
        <v>29</v>
      </c>
      <c r="G270" s="90" t="s">
        <v>66</v>
      </c>
      <c r="H270" s="59">
        <f>SUMPRODUCT($G$267:G268,H267:H268)</f>
        <v>14535</v>
      </c>
      <c r="I270" s="61" t="s">
        <v>99</v>
      </c>
      <c r="J270" s="126">
        <f>SUMPRODUCT($G$267:G268,J267:J268)</f>
        <v>52</v>
      </c>
      <c r="K270" s="145">
        <f>SUMPRODUCT($G$267:G268,K267:K268)</f>
        <v>0.13799999999999998</v>
      </c>
      <c r="L270" s="159">
        <f>SUMPRODUCT($G$267:G268,L267:L268)</f>
        <v>3</v>
      </c>
    </row>
    <row r="271" spans="2:12" s="6" customFormat="1" ht="15">
      <c r="B271" s="28"/>
      <c r="C271" s="28"/>
      <c r="D271" s="1"/>
      <c r="E271" s="29"/>
      <c r="F271" s="30"/>
      <c r="G271" s="35"/>
      <c r="H271" s="32"/>
      <c r="I271" s="33"/>
      <c r="J271" s="121"/>
      <c r="K271" s="140"/>
      <c r="L271" s="156"/>
    </row>
    <row r="272" spans="2:12" s="6" customFormat="1" ht="15">
      <c r="B272" s="28"/>
      <c r="C272" s="28"/>
      <c r="D272" s="1"/>
      <c r="E272" s="29"/>
      <c r="F272" s="30"/>
      <c r="G272" s="35"/>
      <c r="H272" s="32"/>
      <c r="I272" s="33"/>
      <c r="J272" s="121"/>
      <c r="K272" s="140"/>
      <c r="L272" s="156"/>
    </row>
    <row r="273" spans="2:12" s="6" customFormat="1" ht="15">
      <c r="B273" s="36"/>
      <c r="C273" s="36"/>
      <c r="D273" s="37"/>
      <c r="E273" s="78"/>
      <c r="F273" s="38"/>
      <c r="G273" s="39"/>
      <c r="H273" s="40"/>
      <c r="I273" s="41"/>
      <c r="J273" s="122"/>
      <c r="K273" s="141"/>
      <c r="L273" s="157"/>
    </row>
    <row r="274" spans="2:12" s="6" customFormat="1">
      <c r="B274" s="17" t="s">
        <v>101</v>
      </c>
      <c r="C274" s="17"/>
      <c r="D274" s="17"/>
      <c r="E274" s="17"/>
      <c r="F274" s="17"/>
      <c r="G274" s="17"/>
      <c r="H274" s="18"/>
      <c r="I274" s="19"/>
      <c r="J274" s="118"/>
      <c r="K274" s="137"/>
      <c r="L274" s="155"/>
    </row>
    <row r="275" spans="2:12" s="6" customFormat="1">
      <c r="B275" s="20" t="s">
        <v>48</v>
      </c>
      <c r="C275" s="81"/>
      <c r="D275" s="81"/>
      <c r="E275" s="80"/>
      <c r="F275" s="80"/>
      <c r="G275" s="80"/>
      <c r="H275" s="91"/>
      <c r="I275" s="92"/>
      <c r="J275" s="131"/>
      <c r="K275" s="150"/>
      <c r="L275" s="91"/>
    </row>
    <row r="276" spans="2:12" s="6" customFormat="1" ht="28.5" customHeight="1">
      <c r="B276" s="94" t="s">
        <v>102</v>
      </c>
      <c r="C276" s="95"/>
      <c r="D276" s="1"/>
      <c r="E276" s="80" t="s">
        <v>3</v>
      </c>
      <c r="F276" s="25" t="s">
        <v>4</v>
      </c>
      <c r="G276" s="25" t="s">
        <v>5</v>
      </c>
      <c r="H276" s="26" t="s">
        <v>162</v>
      </c>
      <c r="I276" s="27" t="s">
        <v>6</v>
      </c>
      <c r="J276" s="120" t="s">
        <v>7</v>
      </c>
      <c r="K276" s="139" t="s">
        <v>8</v>
      </c>
      <c r="L276" s="26" t="s">
        <v>9</v>
      </c>
    </row>
    <row r="277" spans="2:12" s="6" customFormat="1" ht="15">
      <c r="B277" s="28"/>
      <c r="C277" s="28"/>
      <c r="D277" s="1"/>
      <c r="E277" s="29" t="s">
        <v>103</v>
      </c>
      <c r="F277" s="30" t="s">
        <v>104</v>
      </c>
      <c r="G277" s="35">
        <v>1</v>
      </c>
      <c r="H277" s="32">
        <f>VLOOKUP(E277,'Артикулы и цены'!A:G,7,FALSE)</f>
        <v>5658</v>
      </c>
      <c r="I277" s="33" t="s">
        <v>161</v>
      </c>
      <c r="J277" s="121">
        <v>29</v>
      </c>
      <c r="K277" s="140">
        <v>0.04</v>
      </c>
      <c r="L277" s="156">
        <v>2</v>
      </c>
    </row>
    <row r="278" spans="2:12" s="6" customFormat="1" ht="15">
      <c r="B278" s="28"/>
      <c r="C278" s="28"/>
      <c r="D278" s="1"/>
      <c r="E278" s="29" t="s">
        <v>105</v>
      </c>
      <c r="F278" s="30" t="s">
        <v>106</v>
      </c>
      <c r="G278" s="35">
        <v>1</v>
      </c>
      <c r="H278" s="32">
        <f>VLOOKUP(E278,'Артикулы и цены'!A:G,7,FALSE)</f>
        <v>5658</v>
      </c>
      <c r="I278" s="33" t="s">
        <v>161</v>
      </c>
      <c r="J278" s="121">
        <v>29</v>
      </c>
      <c r="K278" s="140">
        <v>0.04</v>
      </c>
      <c r="L278" s="156">
        <v>2</v>
      </c>
    </row>
    <row r="279" spans="2:12" s="6" customFormat="1" ht="15">
      <c r="B279" s="28"/>
      <c r="C279" s="28"/>
      <c r="D279" s="1"/>
      <c r="E279" s="29"/>
      <c r="F279" s="30"/>
      <c r="G279" s="35"/>
      <c r="H279" s="32"/>
      <c r="I279" s="33"/>
      <c r="J279" s="121"/>
      <c r="K279" s="140"/>
      <c r="L279" s="156"/>
    </row>
    <row r="280" spans="2:12" s="6" customFormat="1" ht="15">
      <c r="B280" s="28"/>
      <c r="C280" s="28"/>
      <c r="D280" s="1"/>
      <c r="E280" s="29"/>
      <c r="F280" s="30"/>
      <c r="G280" s="35"/>
      <c r="H280" s="32"/>
      <c r="I280" s="33"/>
      <c r="J280" s="121"/>
      <c r="K280" s="140"/>
      <c r="L280" s="156"/>
    </row>
    <row r="281" spans="2:12" s="6" customFormat="1" ht="15">
      <c r="B281" s="28"/>
      <c r="C281" s="28"/>
      <c r="D281" s="1"/>
      <c r="E281" s="29"/>
      <c r="F281" s="30"/>
      <c r="G281" s="35"/>
      <c r="H281" s="32"/>
      <c r="I281" s="33"/>
      <c r="J281" s="121"/>
      <c r="K281" s="140"/>
      <c r="L281" s="156"/>
    </row>
    <row r="282" spans="2:12" s="6" customFormat="1" ht="15">
      <c r="B282" s="28"/>
      <c r="C282" s="28"/>
      <c r="D282" s="1"/>
      <c r="E282" s="29"/>
      <c r="F282" s="30"/>
      <c r="G282" s="35"/>
      <c r="H282" s="32"/>
      <c r="I282" s="33"/>
      <c r="J282" s="121"/>
      <c r="K282" s="140"/>
      <c r="L282" s="156"/>
    </row>
    <row r="283" spans="2:12" s="6" customFormat="1" ht="15">
      <c r="B283" s="28"/>
      <c r="C283" s="28"/>
      <c r="D283" s="1"/>
      <c r="E283" s="29"/>
      <c r="F283" s="30"/>
      <c r="G283" s="35"/>
      <c r="H283" s="32"/>
      <c r="I283" s="33"/>
      <c r="J283" s="121"/>
      <c r="K283" s="140"/>
      <c r="L283" s="156"/>
    </row>
    <row r="284" spans="2:12" s="6" customFormat="1" ht="15">
      <c r="B284" s="28"/>
      <c r="C284" s="28"/>
      <c r="D284" s="1"/>
      <c r="E284" s="29"/>
      <c r="F284" s="30"/>
      <c r="G284" s="35"/>
      <c r="H284" s="32"/>
      <c r="I284" s="33"/>
      <c r="J284" s="121"/>
      <c r="K284" s="140"/>
      <c r="L284" s="156"/>
    </row>
    <row r="285" spans="2:12" s="6" customFormat="1" ht="15">
      <c r="B285" s="28"/>
      <c r="C285" s="28"/>
      <c r="D285" s="1"/>
      <c r="E285" s="29"/>
      <c r="F285" s="30"/>
      <c r="G285" s="35"/>
      <c r="H285" s="32"/>
      <c r="I285" s="33"/>
      <c r="J285" s="121"/>
      <c r="K285" s="140"/>
      <c r="L285" s="156"/>
    </row>
    <row r="286" spans="2:12" s="6" customFormat="1" ht="15">
      <c r="B286" s="28"/>
      <c r="C286" s="28"/>
      <c r="D286" s="1"/>
      <c r="E286" s="29"/>
      <c r="F286" s="30"/>
      <c r="G286" s="35"/>
      <c r="H286" s="32"/>
      <c r="I286" s="33"/>
      <c r="J286" s="121"/>
      <c r="K286" s="140"/>
      <c r="L286" s="156"/>
    </row>
    <row r="287" spans="2:12" s="6" customFormat="1" ht="15">
      <c r="B287" s="36"/>
      <c r="C287" s="36"/>
      <c r="D287" s="37"/>
      <c r="E287" s="78"/>
      <c r="F287" s="38"/>
      <c r="G287" s="39"/>
      <c r="H287" s="40"/>
      <c r="I287" s="41"/>
      <c r="J287" s="122"/>
      <c r="K287" s="141"/>
      <c r="L287" s="157"/>
    </row>
    <row r="288" spans="2:12" s="6" customFormat="1">
      <c r="B288" s="21"/>
      <c r="C288" s="21"/>
      <c r="D288" s="21"/>
      <c r="E288" s="21"/>
      <c r="F288" s="21"/>
      <c r="G288" s="21"/>
      <c r="H288" s="22"/>
      <c r="I288" s="23"/>
      <c r="J288" s="119"/>
      <c r="K288" s="138"/>
      <c r="L288" s="22"/>
    </row>
    <row r="289" spans="2:12" s="6" customFormat="1">
      <c r="B289" s="17" t="s">
        <v>107</v>
      </c>
      <c r="C289" s="17"/>
      <c r="D289" s="17"/>
      <c r="E289" s="17"/>
      <c r="F289" s="17"/>
      <c r="G289" s="17"/>
      <c r="H289" s="18"/>
      <c r="I289" s="19"/>
      <c r="J289" s="118"/>
      <c r="K289" s="137"/>
      <c r="L289" s="155"/>
    </row>
    <row r="290" spans="2:12" s="6" customFormat="1">
      <c r="B290" s="20" t="s">
        <v>108</v>
      </c>
      <c r="C290" s="20"/>
      <c r="D290" s="20"/>
      <c r="E290" s="20"/>
      <c r="F290" s="20"/>
      <c r="G290" s="20"/>
      <c r="H290" s="47"/>
      <c r="I290" s="48"/>
      <c r="J290" s="124"/>
      <c r="K290" s="143"/>
      <c r="L290" s="47"/>
    </row>
    <row r="291" spans="2:12" ht="27.75" customHeight="1">
      <c r="B291" s="24"/>
      <c r="C291" s="24"/>
      <c r="D291" s="24"/>
      <c r="E291" s="80" t="s">
        <v>3</v>
      </c>
      <c r="F291" s="25" t="s">
        <v>4</v>
      </c>
      <c r="G291" s="25" t="s">
        <v>5</v>
      </c>
      <c r="H291" s="26" t="s">
        <v>162</v>
      </c>
      <c r="I291" s="27" t="s">
        <v>6</v>
      </c>
      <c r="J291" s="120" t="s">
        <v>7</v>
      </c>
      <c r="K291" s="139" t="s">
        <v>8</v>
      </c>
      <c r="L291" s="26" t="s">
        <v>9</v>
      </c>
    </row>
    <row r="292" spans="2:12" ht="15" customHeight="1">
      <c r="B292" s="28"/>
      <c r="C292" s="28"/>
      <c r="E292" s="29" t="s">
        <v>109</v>
      </c>
      <c r="F292" s="30" t="s">
        <v>110</v>
      </c>
      <c r="G292" s="35">
        <v>1</v>
      </c>
      <c r="H292" s="32">
        <f>VLOOKUP(E292,'Артикулы и цены'!A:G,7,FALSE)</f>
        <v>2171</v>
      </c>
      <c r="I292" s="33" t="s">
        <v>154</v>
      </c>
      <c r="J292" s="121">
        <v>19.899999999999999</v>
      </c>
      <c r="K292" s="140">
        <v>4.2000000000000003E-2</v>
      </c>
      <c r="L292" s="156">
        <v>1</v>
      </c>
    </row>
    <row r="293" spans="2:12" ht="15" customHeight="1">
      <c r="B293" s="28"/>
      <c r="C293" s="28"/>
      <c r="E293" s="29"/>
      <c r="F293" s="30"/>
      <c r="G293" s="53"/>
      <c r="H293" s="54"/>
      <c r="I293" s="34"/>
      <c r="J293" s="125"/>
      <c r="K293" s="144"/>
      <c r="L293" s="156"/>
    </row>
    <row r="294" spans="2:12" ht="15" customHeight="1">
      <c r="B294" s="28"/>
      <c r="C294" s="28"/>
      <c r="E294" s="29"/>
      <c r="F294" s="30"/>
      <c r="G294" s="53"/>
      <c r="H294" s="54"/>
      <c r="I294" s="34"/>
      <c r="J294" s="125"/>
      <c r="K294" s="144"/>
      <c r="L294" s="156"/>
    </row>
    <row r="295" spans="2:12" ht="15" customHeight="1">
      <c r="B295" s="28"/>
      <c r="C295" s="28"/>
      <c r="E295" s="29"/>
      <c r="F295" s="30"/>
      <c r="G295" s="53"/>
      <c r="H295" s="54"/>
      <c r="I295" s="34"/>
      <c r="J295" s="125"/>
      <c r="K295" s="144"/>
      <c r="L295" s="156"/>
    </row>
    <row r="296" spans="2:12" ht="15" customHeight="1">
      <c r="B296" s="36"/>
      <c r="C296" s="36"/>
      <c r="D296" s="37"/>
      <c r="E296" s="96"/>
      <c r="F296" s="96"/>
      <c r="G296" s="96"/>
      <c r="H296" s="97"/>
      <c r="I296" s="98"/>
      <c r="J296" s="132"/>
      <c r="K296" s="151"/>
      <c r="L296" s="97"/>
    </row>
    <row r="297" spans="2:12" ht="15" customHeight="1"/>
    <row r="298" spans="2:12" ht="15" customHeight="1"/>
    <row r="299" spans="2:12" ht="15" customHeight="1"/>
    <row r="300" spans="2:12" ht="15" customHeight="1"/>
    <row r="301" spans="2:12" ht="15" customHeight="1"/>
    <row r="328" spans="7:9">
      <c r="G328" s="1"/>
      <c r="H328" s="99"/>
      <c r="I328" s="100"/>
    </row>
  </sheetData>
  <mergeCells count="3">
    <mergeCell ref="E223:H223"/>
    <mergeCell ref="E233:F233"/>
    <mergeCell ref="H2:L2"/>
  </mergeCells>
  <conditionalFormatting sqref="H263:H264 H267:H268 H277:H278 H292 H236 H110:H112 H123:H124 H133:H135 H138:H140 H145:H146 H155:H158 H165:H168 H171:H174 H179:H182 H191:H192 H201:H202 H205:H206 H215 H225:H226 H98:H100 H103:H105 H89:H90 H83 H66:H67 H76:H77 H57:H58 H49:H50 H41:H42 H9:H10 H15:H16 H24:H26 H32:H33">
    <cfRule type="expression" dxfId="8" priority="28" stopIfTrue="1">
      <formula>#REF!=2</formula>
    </cfRule>
    <cfRule type="expression" dxfId="7" priority="29" stopIfTrue="1">
      <formula>#REF!=1</formula>
    </cfRule>
    <cfRule type="expression" dxfId="6" priority="30" stopIfTrue="1">
      <formula>#REF!=0</formula>
    </cfRule>
  </conditionalFormatting>
  <conditionalFormatting sqref="H212:H213">
    <cfRule type="expression" dxfId="5" priority="13" stopIfTrue="1">
      <formula>$S$1=1</formula>
    </cfRule>
    <cfRule type="expression" dxfId="4" priority="14" stopIfTrue="1">
      <formula>$S$1=2</formula>
    </cfRule>
    <cfRule type="expression" dxfId="3" priority="15" stopIfTrue="1">
      <formula>$S$1=0</formula>
    </cfRule>
  </conditionalFormatting>
  <conditionalFormatting sqref="H247:H248">
    <cfRule type="expression" dxfId="2" priority="1" stopIfTrue="1">
      <formula>#REF!=2</formula>
    </cfRule>
    <cfRule type="expression" dxfId="1" priority="2" stopIfTrue="1">
      <formula>#REF!=1</formula>
    </cfRule>
    <cfRule type="expression" dxfId="0" priority="3" stopIfTrue="1">
      <formula>#REF!=0</formula>
    </cfRule>
  </conditionalFormatting>
  <printOptions horizontalCentered="1"/>
  <pageMargins left="0.39370078740157483" right="0.35433070866141736" top="0.55118110236220474" bottom="0.39370078740157483" header="0.51181102362204722" footer="0.19685039370078741"/>
  <pageSetup paperSize="9" scale="55" fitToWidth="0" fitToHeight="0" orientation="portrait" horizontalDpi="300" verticalDpi="300" r:id="rId1"/>
  <headerFooter alignWithMargins="0">
    <oddFooter>&amp;LДОБРЫЙ ДОМ - серия мебели для спальни "СТРЕКОЗА"&amp;RСтраница &amp;P из &amp;N</oddFooter>
  </headerFooter>
  <rowBreaks count="3" manualBreakCount="3">
    <brk id="85" min="1" max="11" man="1"/>
    <brk id="163" min="1" max="11" man="1"/>
    <brk id="211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zoomScale="70" zoomScaleNormal="70" workbookViewId="0">
      <selection activeCell="P13" sqref="P13"/>
    </sheetView>
  </sheetViews>
  <sheetFormatPr defaultRowHeight="15"/>
  <cols>
    <col min="1" max="1" width="14.85546875" style="112" customWidth="1"/>
    <col min="2" max="2" width="37.5703125" style="112" customWidth="1"/>
    <col min="3" max="3" width="11.140625" style="112" hidden="1" customWidth="1"/>
    <col min="4" max="6" width="0" style="112" hidden="1" customWidth="1"/>
    <col min="7" max="7" width="14.28515625" style="112" customWidth="1"/>
    <col min="8" max="16384" width="9.140625" style="112"/>
  </cols>
  <sheetData>
    <row r="1" spans="1:7">
      <c r="A1" s="192"/>
      <c r="B1" s="193"/>
      <c r="C1" s="193"/>
      <c r="D1" s="193"/>
      <c r="E1" s="193"/>
      <c r="F1" s="193"/>
      <c r="G1" s="101"/>
    </row>
    <row r="2" spans="1:7" hidden="1">
      <c r="A2" s="102"/>
      <c r="B2" s="102"/>
      <c r="C2" s="103"/>
      <c r="D2" s="104"/>
      <c r="E2" s="104"/>
      <c r="F2" s="104"/>
      <c r="G2" s="105"/>
    </row>
    <row r="3" spans="1:7" hidden="1">
      <c r="A3" s="106"/>
      <c r="B3" s="106"/>
      <c r="C3" s="107"/>
      <c r="D3" s="108"/>
      <c r="E3" s="108"/>
      <c r="F3" s="108"/>
      <c r="G3" s="109"/>
    </row>
    <row r="4" spans="1:7">
      <c r="A4" s="184" t="s">
        <v>3</v>
      </c>
      <c r="B4" s="184" t="s">
        <v>4</v>
      </c>
      <c r="C4" s="185"/>
      <c r="D4" s="186"/>
      <c r="E4" s="186"/>
      <c r="F4" s="186"/>
      <c r="G4" s="187" t="s">
        <v>189</v>
      </c>
    </row>
    <row r="5" spans="1:7">
      <c r="A5" s="110" t="s">
        <v>58</v>
      </c>
      <c r="B5" s="110" t="s">
        <v>111</v>
      </c>
      <c r="C5" s="111"/>
      <c r="D5" s="113"/>
      <c r="E5" s="113"/>
      <c r="F5" s="113"/>
      <c r="G5" s="188">
        <v>2813</v>
      </c>
    </row>
    <row r="6" spans="1:7">
      <c r="A6" s="110" t="s">
        <v>62</v>
      </c>
      <c r="B6" s="110" t="s">
        <v>112</v>
      </c>
      <c r="C6" s="111"/>
      <c r="D6" s="113"/>
      <c r="E6" s="113"/>
      <c r="F6" s="113"/>
      <c r="G6" s="188">
        <v>2259</v>
      </c>
    </row>
    <row r="7" spans="1:7">
      <c r="A7" s="110" t="s">
        <v>65</v>
      </c>
      <c r="B7" s="110" t="s">
        <v>113</v>
      </c>
      <c r="C7" s="111"/>
      <c r="D7" s="113"/>
      <c r="E7" s="113"/>
      <c r="F7" s="113"/>
      <c r="G7" s="188">
        <v>2259</v>
      </c>
    </row>
    <row r="8" spans="1:7">
      <c r="A8" s="110" t="s">
        <v>68</v>
      </c>
      <c r="B8" s="110" t="s">
        <v>114</v>
      </c>
      <c r="C8" s="111"/>
      <c r="D8" s="113"/>
      <c r="E8" s="113"/>
      <c r="F8" s="113"/>
      <c r="G8" s="188">
        <v>1584</v>
      </c>
    </row>
    <row r="9" spans="1:7">
      <c r="A9" s="110" t="s">
        <v>75</v>
      </c>
      <c r="B9" s="110" t="s">
        <v>115</v>
      </c>
      <c r="C9" s="111"/>
      <c r="D9" s="113"/>
      <c r="E9" s="113"/>
      <c r="F9" s="113"/>
      <c r="G9" s="188">
        <v>5591</v>
      </c>
    </row>
    <row r="10" spans="1:7">
      <c r="A10" s="110" t="s">
        <v>78</v>
      </c>
      <c r="B10" s="110" t="s">
        <v>116</v>
      </c>
      <c r="C10" s="111"/>
      <c r="D10" s="113"/>
      <c r="E10" s="113"/>
      <c r="F10" s="113"/>
      <c r="G10" s="188">
        <v>4431</v>
      </c>
    </row>
    <row r="11" spans="1:7">
      <c r="A11" s="110" t="s">
        <v>97</v>
      </c>
      <c r="B11" s="110" t="s">
        <v>117</v>
      </c>
      <c r="C11" s="111"/>
      <c r="D11" s="113"/>
      <c r="E11" s="113"/>
      <c r="F11" s="113"/>
      <c r="G11" s="188">
        <v>3316</v>
      </c>
    </row>
    <row r="12" spans="1:7">
      <c r="A12" s="174" t="s">
        <v>164</v>
      </c>
      <c r="B12" s="175" t="s">
        <v>170</v>
      </c>
      <c r="C12" s="176"/>
      <c r="D12" s="113"/>
      <c r="E12" s="113"/>
      <c r="F12" s="113"/>
      <c r="G12" s="188">
        <v>5410</v>
      </c>
    </row>
    <row r="13" spans="1:7">
      <c r="A13" s="174" t="s">
        <v>165</v>
      </c>
      <c r="B13" s="175" t="s">
        <v>171</v>
      </c>
      <c r="C13" s="176"/>
      <c r="D13" s="113"/>
      <c r="E13" s="113"/>
      <c r="F13" s="113"/>
      <c r="G13" s="188">
        <v>4200</v>
      </c>
    </row>
    <row r="14" spans="1:7">
      <c r="A14" s="174" t="s">
        <v>167</v>
      </c>
      <c r="B14" s="175" t="s">
        <v>172</v>
      </c>
      <c r="C14" s="176"/>
      <c r="D14" s="113"/>
      <c r="E14" s="113"/>
      <c r="F14" s="113"/>
      <c r="G14" s="188">
        <v>4200</v>
      </c>
    </row>
    <row r="15" spans="1:7">
      <c r="A15" s="174" t="s">
        <v>169</v>
      </c>
      <c r="B15" s="175" t="s">
        <v>173</v>
      </c>
      <c r="C15" s="176"/>
      <c r="D15" s="113"/>
      <c r="E15" s="113"/>
      <c r="F15" s="113"/>
      <c r="G15" s="188">
        <v>8128</v>
      </c>
    </row>
    <row r="16" spans="1:7">
      <c r="A16" s="174" t="s">
        <v>179</v>
      </c>
      <c r="B16" s="178" t="s">
        <v>180</v>
      </c>
      <c r="C16" s="176"/>
      <c r="D16" s="113"/>
      <c r="E16" s="113"/>
      <c r="F16" s="113"/>
      <c r="G16" s="188">
        <v>10657</v>
      </c>
    </row>
    <row r="17" spans="1:7">
      <c r="A17" s="110" t="s">
        <v>109</v>
      </c>
      <c r="B17" s="110" t="s">
        <v>118</v>
      </c>
      <c r="C17" s="111"/>
      <c r="D17" s="113"/>
      <c r="E17" s="113"/>
      <c r="F17" s="113"/>
      <c r="G17" s="188">
        <v>2171</v>
      </c>
    </row>
    <row r="18" spans="1:7">
      <c r="A18" s="110" t="s">
        <v>37</v>
      </c>
      <c r="B18" s="110" t="s">
        <v>119</v>
      </c>
      <c r="C18" s="111"/>
      <c r="D18" s="113"/>
      <c r="E18" s="113"/>
      <c r="F18" s="113"/>
      <c r="G18" s="188">
        <v>11687</v>
      </c>
    </row>
    <row r="19" spans="1:7">
      <c r="A19" s="110" t="s">
        <v>42</v>
      </c>
      <c r="B19" s="110" t="s">
        <v>120</v>
      </c>
      <c r="C19" s="111"/>
      <c r="D19" s="113"/>
      <c r="E19" s="113"/>
      <c r="F19" s="113"/>
      <c r="G19" s="188">
        <v>14358</v>
      </c>
    </row>
    <row r="20" spans="1:7">
      <c r="A20" s="110" t="s">
        <v>25</v>
      </c>
      <c r="B20" s="110" t="s">
        <v>121</v>
      </c>
      <c r="C20" s="111"/>
      <c r="D20" s="113"/>
      <c r="E20" s="113"/>
      <c r="F20" s="113"/>
      <c r="G20" s="188">
        <v>5361</v>
      </c>
    </row>
    <row r="21" spans="1:7">
      <c r="A21" s="110" t="s">
        <v>56</v>
      </c>
      <c r="B21" s="110" t="s">
        <v>122</v>
      </c>
      <c r="C21" s="111"/>
      <c r="D21" s="113"/>
      <c r="E21" s="113"/>
      <c r="F21" s="113"/>
      <c r="G21" s="188">
        <v>9051</v>
      </c>
    </row>
    <row r="22" spans="1:7">
      <c r="A22" s="110" t="s">
        <v>61</v>
      </c>
      <c r="B22" s="110" t="s">
        <v>123</v>
      </c>
      <c r="C22" s="111"/>
      <c r="D22" s="113"/>
      <c r="E22" s="113"/>
      <c r="F22" s="113"/>
      <c r="G22" s="188">
        <v>12238</v>
      </c>
    </row>
    <row r="23" spans="1:7">
      <c r="A23" s="110" t="s">
        <v>67</v>
      </c>
      <c r="B23" s="110" t="s">
        <v>124</v>
      </c>
      <c r="C23" s="111"/>
      <c r="D23" s="113"/>
      <c r="E23" s="113"/>
      <c r="F23" s="113"/>
      <c r="G23" s="188">
        <v>12606</v>
      </c>
    </row>
    <row r="24" spans="1:7">
      <c r="A24" s="110" t="s">
        <v>71</v>
      </c>
      <c r="B24" s="110" t="s">
        <v>125</v>
      </c>
      <c r="C24" s="111"/>
      <c r="D24" s="113"/>
      <c r="E24" s="113"/>
      <c r="F24" s="113"/>
      <c r="G24" s="188">
        <v>9006</v>
      </c>
    </row>
    <row r="25" spans="1:7">
      <c r="A25" s="110" t="s">
        <v>73</v>
      </c>
      <c r="B25" s="110" t="s">
        <v>126</v>
      </c>
      <c r="C25" s="111"/>
      <c r="D25" s="113"/>
      <c r="E25" s="113"/>
      <c r="F25" s="113"/>
      <c r="G25" s="188">
        <v>12704</v>
      </c>
    </row>
    <row r="26" spans="1:7">
      <c r="A26" s="110" t="s">
        <v>77</v>
      </c>
      <c r="B26" s="110" t="s">
        <v>127</v>
      </c>
      <c r="C26" s="111"/>
      <c r="D26" s="113"/>
      <c r="E26" s="113"/>
      <c r="F26" s="113"/>
      <c r="G26" s="188">
        <v>16430</v>
      </c>
    </row>
    <row r="27" spans="1:7">
      <c r="A27" s="110" t="s">
        <v>80</v>
      </c>
      <c r="B27" s="110" t="s">
        <v>128</v>
      </c>
      <c r="C27" s="111"/>
      <c r="D27" s="113"/>
      <c r="E27" s="113"/>
      <c r="F27" s="113"/>
      <c r="G27" s="188">
        <v>21717</v>
      </c>
    </row>
    <row r="28" spans="1:7">
      <c r="A28" s="110" t="s">
        <v>89</v>
      </c>
      <c r="B28" s="110" t="s">
        <v>129</v>
      </c>
      <c r="C28" s="111"/>
      <c r="D28" s="113"/>
      <c r="E28" s="113"/>
      <c r="F28" s="113"/>
      <c r="G28" s="188">
        <v>18231</v>
      </c>
    </row>
    <row r="29" spans="1:7">
      <c r="A29" s="110" t="s">
        <v>96</v>
      </c>
      <c r="B29" s="110" t="s">
        <v>130</v>
      </c>
      <c r="C29" s="111"/>
      <c r="D29" s="113"/>
      <c r="E29" s="113"/>
      <c r="F29" s="113"/>
      <c r="G29" s="188">
        <v>11219</v>
      </c>
    </row>
    <row r="30" spans="1:7">
      <c r="A30" s="110" t="s">
        <v>100</v>
      </c>
      <c r="B30" s="110" t="s">
        <v>131</v>
      </c>
      <c r="C30" s="111"/>
      <c r="D30" s="113"/>
      <c r="E30" s="113"/>
      <c r="F30" s="113"/>
      <c r="G30" s="188">
        <v>11219</v>
      </c>
    </row>
    <row r="31" spans="1:7">
      <c r="A31" s="110" t="s">
        <v>84</v>
      </c>
      <c r="B31" s="110" t="s">
        <v>132</v>
      </c>
      <c r="C31" s="111"/>
      <c r="D31" s="113"/>
      <c r="E31" s="113"/>
      <c r="F31" s="113"/>
      <c r="G31" s="188">
        <v>21717</v>
      </c>
    </row>
    <row r="32" spans="1:7">
      <c r="A32" s="110" t="s">
        <v>74</v>
      </c>
      <c r="B32" s="110" t="s">
        <v>133</v>
      </c>
      <c r="C32" s="111"/>
      <c r="D32" s="113"/>
      <c r="E32" s="113"/>
      <c r="F32" s="113"/>
      <c r="G32" s="188">
        <v>12195</v>
      </c>
    </row>
    <row r="33" spans="1:7">
      <c r="A33" s="110" t="s">
        <v>85</v>
      </c>
      <c r="B33" s="110" t="s">
        <v>134</v>
      </c>
      <c r="C33" s="111"/>
      <c r="D33" s="113"/>
      <c r="E33" s="113"/>
      <c r="F33" s="113"/>
      <c r="G33" s="188">
        <v>27109</v>
      </c>
    </row>
    <row r="34" spans="1:7">
      <c r="A34" s="110" t="s">
        <v>91</v>
      </c>
      <c r="B34" s="110" t="s">
        <v>135</v>
      </c>
      <c r="C34" s="111"/>
      <c r="D34" s="113"/>
      <c r="E34" s="113"/>
      <c r="F34" s="113"/>
      <c r="G34" s="188">
        <v>21036</v>
      </c>
    </row>
    <row r="35" spans="1:7">
      <c r="A35" s="110" t="s">
        <v>93</v>
      </c>
      <c r="B35" s="110" t="s">
        <v>136</v>
      </c>
      <c r="C35" s="111"/>
      <c r="D35" s="113"/>
      <c r="E35" s="113"/>
      <c r="F35" s="113"/>
      <c r="G35" s="188">
        <v>21036</v>
      </c>
    </row>
    <row r="36" spans="1:7">
      <c r="A36" s="110" t="s">
        <v>10</v>
      </c>
      <c r="B36" s="110" t="s">
        <v>137</v>
      </c>
      <c r="C36" s="111"/>
      <c r="D36" s="113"/>
      <c r="E36" s="113"/>
      <c r="F36" s="113"/>
      <c r="G36" s="188">
        <v>15105</v>
      </c>
    </row>
    <row r="37" spans="1:7">
      <c r="A37" s="110" t="s">
        <v>12</v>
      </c>
      <c r="B37" s="110" t="s">
        <v>138</v>
      </c>
      <c r="C37" s="111"/>
      <c r="D37" s="113"/>
      <c r="E37" s="113"/>
      <c r="F37" s="113"/>
      <c r="G37" s="188">
        <v>15536</v>
      </c>
    </row>
    <row r="38" spans="1:7">
      <c r="A38" s="110" t="s">
        <v>49</v>
      </c>
      <c r="B38" s="110" t="s">
        <v>139</v>
      </c>
      <c r="C38" s="111"/>
      <c r="D38" s="113"/>
      <c r="E38" s="113"/>
      <c r="F38" s="113"/>
      <c r="G38" s="188">
        <v>4141</v>
      </c>
    </row>
    <row r="39" spans="1:7">
      <c r="A39" s="110" t="s">
        <v>21</v>
      </c>
      <c r="B39" s="110" t="s">
        <v>140</v>
      </c>
      <c r="C39" s="111"/>
      <c r="D39" s="113"/>
      <c r="E39" s="113"/>
      <c r="F39" s="113"/>
      <c r="G39" s="188">
        <v>1221</v>
      </c>
    </row>
    <row r="40" spans="1:7">
      <c r="A40" s="110" t="s">
        <v>19</v>
      </c>
      <c r="B40" s="110" t="s">
        <v>141</v>
      </c>
      <c r="C40" s="111"/>
      <c r="D40" s="113"/>
      <c r="E40" s="113"/>
      <c r="F40" s="113"/>
      <c r="G40" s="188">
        <v>1221</v>
      </c>
    </row>
    <row r="41" spans="1:7">
      <c r="A41" s="110" t="s">
        <v>15</v>
      </c>
      <c r="B41" s="110" t="s">
        <v>142</v>
      </c>
      <c r="C41" s="111"/>
      <c r="D41" s="113"/>
      <c r="E41" s="113"/>
      <c r="F41" s="113"/>
      <c r="G41" s="188">
        <v>12613</v>
      </c>
    </row>
    <row r="42" spans="1:7">
      <c r="A42" s="110" t="s">
        <v>17</v>
      </c>
      <c r="B42" s="110" t="s">
        <v>143</v>
      </c>
      <c r="C42" s="111"/>
      <c r="D42" s="113"/>
      <c r="E42" s="113"/>
      <c r="F42" s="113"/>
      <c r="G42" s="188">
        <v>14200</v>
      </c>
    </row>
    <row r="43" spans="1:7">
      <c r="A43" s="110" t="s">
        <v>103</v>
      </c>
      <c r="B43" s="110" t="s">
        <v>144</v>
      </c>
      <c r="C43" s="111"/>
      <c r="D43" s="113"/>
      <c r="E43" s="113"/>
      <c r="F43" s="113"/>
      <c r="G43" s="188">
        <v>5658</v>
      </c>
    </row>
    <row r="44" spans="1:7">
      <c r="A44" s="110" t="s">
        <v>105</v>
      </c>
      <c r="B44" s="110" t="s">
        <v>145</v>
      </c>
      <c r="C44" s="111"/>
      <c r="D44" s="113"/>
      <c r="E44" s="113"/>
      <c r="F44" s="113"/>
      <c r="G44" s="188">
        <v>5658</v>
      </c>
    </row>
    <row r="45" spans="1:7">
      <c r="A45" s="110" t="s">
        <v>44</v>
      </c>
      <c r="B45" s="110" t="s">
        <v>146</v>
      </c>
      <c r="C45" s="111"/>
      <c r="D45" s="113"/>
      <c r="E45" s="113"/>
      <c r="F45" s="113"/>
      <c r="G45" s="188">
        <v>5473</v>
      </c>
    </row>
    <row r="46" spans="1:7">
      <c r="A46" s="110" t="s">
        <v>27</v>
      </c>
      <c r="B46" s="110" t="s">
        <v>147</v>
      </c>
      <c r="C46" s="111"/>
      <c r="D46" s="113"/>
      <c r="E46" s="113"/>
      <c r="F46" s="113"/>
      <c r="G46" s="188">
        <v>2860</v>
      </c>
    </row>
    <row r="47" spans="1:7">
      <c r="A47" s="110" t="s">
        <v>63</v>
      </c>
      <c r="B47" s="110" t="s">
        <v>148</v>
      </c>
      <c r="C47" s="111"/>
      <c r="D47" s="113"/>
      <c r="E47" s="113"/>
      <c r="F47" s="113"/>
      <c r="G47" s="188">
        <v>4257</v>
      </c>
    </row>
    <row r="48" spans="1:7">
      <c r="A48" s="110" t="s">
        <v>79</v>
      </c>
      <c r="B48" s="110" t="s">
        <v>149</v>
      </c>
      <c r="C48" s="111"/>
      <c r="D48" s="113"/>
      <c r="E48" s="113"/>
      <c r="F48" s="113"/>
      <c r="G48" s="188">
        <v>5351</v>
      </c>
    </row>
    <row r="49" spans="1:7">
      <c r="A49" s="110" t="s">
        <v>39</v>
      </c>
      <c r="B49" s="110" t="s">
        <v>150</v>
      </c>
      <c r="C49" s="111"/>
      <c r="D49" s="113"/>
      <c r="E49" s="113"/>
      <c r="F49" s="113"/>
      <c r="G49" s="188">
        <v>6875</v>
      </c>
    </row>
    <row r="50" spans="1:7">
      <c r="A50" s="110" t="s">
        <v>32</v>
      </c>
      <c r="B50" s="110" t="s">
        <v>151</v>
      </c>
      <c r="C50" s="111"/>
      <c r="D50" s="113"/>
      <c r="E50" s="113"/>
      <c r="F50" s="113"/>
      <c r="G50" s="188">
        <v>7049</v>
      </c>
    </row>
    <row r="51" spans="1:7">
      <c r="A51" s="110" t="s">
        <v>33</v>
      </c>
      <c r="B51" s="110" t="s">
        <v>152</v>
      </c>
      <c r="C51" s="111"/>
      <c r="D51" s="113"/>
      <c r="E51" s="113"/>
      <c r="F51" s="113"/>
      <c r="G51" s="188">
        <v>2752</v>
      </c>
    </row>
    <row r="52" spans="1:7">
      <c r="A52" s="110" t="s">
        <v>52</v>
      </c>
      <c r="B52" s="110" t="s">
        <v>153</v>
      </c>
      <c r="C52" s="111"/>
      <c r="D52" s="113"/>
      <c r="E52" s="113"/>
      <c r="F52" s="113"/>
      <c r="G52" s="188">
        <v>3675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Стрекоза</vt:lpstr>
      <vt:lpstr>Артикулы и цены</vt:lpstr>
      <vt:lpstr>Стрекоза!Заголовки_для_печати</vt:lpstr>
      <vt:lpstr>Стрекоза!Область_печати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веримейчик</dc:creator>
  <cp:lastModifiedBy>KSV2</cp:lastModifiedBy>
  <cp:lastPrinted>2015-10-14T06:21:21Z</cp:lastPrinted>
  <dcterms:created xsi:type="dcterms:W3CDTF">2013-07-16T10:15:01Z</dcterms:created>
  <dcterms:modified xsi:type="dcterms:W3CDTF">2018-09-20T14:05:08Z</dcterms:modified>
</cp:coreProperties>
</file>