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11700"/>
  </bookViews>
  <sheets>
    <sheet name="Стрекоза" sheetId="1" r:id="rId1"/>
    <sheet name="Артикулы и цены" sheetId="2" r:id="rId2"/>
  </sheets>
  <definedNames>
    <definedName name="_xlnm._FilterDatabase" localSheetId="1" hidden="1">'Артикулы и цены'!$A$4:$H$4</definedName>
    <definedName name="_xlnm.Print_Titles" localSheetId="0">Стрекоза!$2:$4</definedName>
    <definedName name="_xlnm.Print_Area" localSheetId="0">Стрекоза!$B$2:$L$342</definedName>
  </definedNames>
  <calcPr calcId="125725" refMode="R1C1"/>
</workbook>
</file>

<file path=xl/calcChain.xml><?xml version="1.0" encoding="utf-8"?>
<calcChain xmlns="http://schemas.openxmlformats.org/spreadsheetml/2006/main">
  <c r="H267" i="1"/>
  <c r="H256"/>
  <c r="H246"/>
  <c r="H245"/>
  <c r="H235"/>
  <c r="J36"/>
  <c r="H74" l="1"/>
  <c r="H73"/>
  <c r="L334"/>
  <c r="K334"/>
  <c r="J334"/>
  <c r="K288"/>
  <c r="L288"/>
  <c r="J288"/>
  <c r="L284"/>
  <c r="K284"/>
  <c r="J284"/>
  <c r="L226"/>
  <c r="K226"/>
  <c r="J226"/>
  <c r="L218"/>
  <c r="K218"/>
  <c r="J218"/>
  <c r="L212"/>
  <c r="K212"/>
  <c r="J212"/>
  <c r="L201"/>
  <c r="K201"/>
  <c r="J201"/>
  <c r="L194"/>
  <c r="K194"/>
  <c r="J194"/>
  <c r="L189"/>
  <c r="K189"/>
  <c r="J189"/>
  <c r="L178"/>
  <c r="K178"/>
  <c r="J178"/>
  <c r="L166"/>
  <c r="K166"/>
  <c r="J166"/>
  <c r="L158"/>
  <c r="K158"/>
  <c r="J158"/>
  <c r="L153"/>
  <c r="K153"/>
  <c r="J153"/>
  <c r="L143"/>
  <c r="K143"/>
  <c r="J143"/>
  <c r="L132"/>
  <c r="K132"/>
  <c r="J132"/>
  <c r="L125"/>
  <c r="K125"/>
  <c r="J125"/>
  <c r="L120"/>
  <c r="K120"/>
  <c r="J120"/>
  <c r="L107"/>
  <c r="K107"/>
  <c r="J107"/>
  <c r="L97"/>
  <c r="K97"/>
  <c r="J97"/>
  <c r="L76"/>
  <c r="K76"/>
  <c r="J76"/>
  <c r="L72"/>
  <c r="K72"/>
  <c r="J72"/>
  <c r="L66"/>
  <c r="K66"/>
  <c r="J66"/>
  <c r="L62"/>
  <c r="K62"/>
  <c r="J62"/>
  <c r="L53"/>
  <c r="K53"/>
  <c r="J53"/>
  <c r="L45"/>
  <c r="K45"/>
  <c r="J45"/>
  <c r="L36"/>
  <c r="K36"/>
  <c r="L26"/>
  <c r="K26"/>
  <c r="J26"/>
  <c r="H9"/>
  <c r="H24"/>
  <c r="H129"/>
  <c r="H122"/>
  <c r="H117"/>
  <c r="H51"/>
  <c r="H216"/>
  <c r="H130"/>
  <c r="H95"/>
  <c r="H192"/>
  <c r="H123"/>
  <c r="H34"/>
  <c r="H307"/>
  <c r="H295"/>
  <c r="H294"/>
  <c r="H87"/>
  <c r="H81"/>
  <c r="H319"/>
  <c r="H325"/>
  <c r="H32"/>
  <c r="H15"/>
  <c r="H213"/>
  <c r="H104"/>
  <c r="H128"/>
  <c r="H285"/>
  <c r="H281"/>
  <c r="H121"/>
  <c r="H94"/>
  <c r="H223"/>
  <c r="H207"/>
  <c r="H197"/>
  <c r="H190"/>
  <c r="H175"/>
  <c r="H162"/>
  <c r="H149"/>
  <c r="H140"/>
  <c r="H42"/>
  <c r="H63"/>
  <c r="H69"/>
  <c r="H59"/>
  <c r="H331"/>
  <c r="H33"/>
  <c r="H23"/>
  <c r="H50"/>
  <c r="H53" s="1"/>
  <c r="H339"/>
  <c r="H286"/>
  <c r="H215"/>
  <c r="H224"/>
  <c r="H332"/>
  <c r="H155"/>
  <c r="H186"/>
  <c r="H176"/>
  <c r="H97" l="1"/>
  <c r="H132"/>
  <c r="H36"/>
  <c r="H26"/>
  <c r="H125"/>
  <c r="H76"/>
  <c r="H334"/>
  <c r="H178"/>
  <c r="H226"/>
  <c r="H288"/>
  <c r="H116"/>
  <c r="H118"/>
  <c r="H141"/>
  <c r="H143" s="1"/>
  <c r="H150"/>
  <c r="H154"/>
  <c r="H156"/>
  <c r="H163"/>
  <c r="H185"/>
  <c r="H187"/>
  <c r="H191"/>
  <c r="H194" s="1"/>
  <c r="H199"/>
  <c r="H208"/>
  <c r="H210"/>
  <c r="H214"/>
  <c r="H218" s="1"/>
  <c r="H282"/>
  <c r="H284" s="1"/>
  <c r="H43"/>
  <c r="H45" s="1"/>
  <c r="H60"/>
  <c r="H62" s="1"/>
  <c r="H70"/>
  <c r="H72" s="1"/>
  <c r="H64"/>
  <c r="H66" s="1"/>
  <c r="H105"/>
  <c r="H107" s="1"/>
  <c r="H151"/>
  <c r="H164"/>
  <c r="H198"/>
  <c r="H201" s="1"/>
  <c r="H209"/>
  <c r="H212" l="1"/>
  <c r="H153"/>
  <c r="H166"/>
  <c r="H158"/>
  <c r="H120"/>
  <c r="H189"/>
</calcChain>
</file>

<file path=xl/sharedStrings.xml><?xml version="1.0" encoding="utf-8"?>
<sst xmlns="http://schemas.openxmlformats.org/spreadsheetml/2006/main" count="665" uniqueCount="223">
  <si>
    <t>ДЕТСКАЯ И МОЛОДЕЖНАЯ МЕБЕЛЬ - СЕРИЯ "СТРЕКОЗА"</t>
  </si>
  <si>
    <t>►►► Кровати ◄◄◄</t>
  </si>
  <si>
    <t>Артикул</t>
  </si>
  <si>
    <t>Наименование</t>
  </si>
  <si>
    <t>Кол-во в изделии, шт.</t>
  </si>
  <si>
    <t>Размер, мм</t>
  </si>
  <si>
    <t>Вес брутто, кг</t>
  </si>
  <si>
    <t>Объем, м3</t>
  </si>
  <si>
    <t>Кол-во мест</t>
  </si>
  <si>
    <t>СФ-318601</t>
  </si>
  <si>
    <t>Кровать</t>
  </si>
  <si>
    <t>СФ-318602</t>
  </si>
  <si>
    <t>►►► Тахта ◄◄◄</t>
  </si>
  <si>
    <t>СФ-318803</t>
  </si>
  <si>
    <t>Каркас кровати</t>
  </si>
  <si>
    <t>СФ-315903</t>
  </si>
  <si>
    <t>Стенка передняя (комплект)</t>
  </si>
  <si>
    <t>Итого за изделие:</t>
  </si>
  <si>
    <t>2036 х 997 х 1044</t>
  </si>
  <si>
    <t>►►► Тахта с выдвижной кроватью ◄◄◄</t>
  </si>
  <si>
    <t>СФ-318605</t>
  </si>
  <si>
    <t>Кровать (верхняя)</t>
  </si>
  <si>
    <t>СФ-318806</t>
  </si>
  <si>
    <t>Каркас кровати (выкатной)</t>
  </si>
  <si>
    <t>СФ-315806</t>
  </si>
  <si>
    <t>Стенка передняя</t>
  </si>
  <si>
    <t>►►► Тумба прикроватная ◄◄◄</t>
  </si>
  <si>
    <t>СФ-312902</t>
  </si>
  <si>
    <t xml:space="preserve">Каркас тумбы </t>
  </si>
  <si>
    <t>СФ-315852</t>
  </si>
  <si>
    <t>516 х 550 х 588</t>
  </si>
  <si>
    <t>►►► Комод ◄◄◄</t>
  </si>
  <si>
    <t>СФ-312901</t>
  </si>
  <si>
    <t>Каркас комода</t>
  </si>
  <si>
    <t>СФ-315894</t>
  </si>
  <si>
    <t>966 х 550 х 1032</t>
  </si>
  <si>
    <t>►►► Столы  ◄◄◄</t>
  </si>
  <si>
    <t>СФ-311901</t>
  </si>
  <si>
    <t xml:space="preserve">Каркас стола </t>
  </si>
  <si>
    <t>изобр.</t>
  </si>
  <si>
    <t>1300 х 600 х 760</t>
  </si>
  <si>
    <t>СФ-311911</t>
  </si>
  <si>
    <t>зерк.</t>
  </si>
  <si>
    <t>СФ-311902</t>
  </si>
  <si>
    <t>1300 х 1300 х 760</t>
  </si>
  <si>
    <t>СФ-311912</t>
  </si>
  <si>
    <t>►►► Полки настольные ◄◄◄</t>
  </si>
  <si>
    <t>Цвет: гасиенда</t>
  </si>
  <si>
    <t>СФ-316401</t>
  </si>
  <si>
    <t>Полка настольная</t>
  </si>
  <si>
    <t>СФ-316402</t>
  </si>
  <si>
    <t>►►► Шкафы глубиной 360 мм ◄◄◄</t>
  </si>
  <si>
    <t>СФ-314109</t>
  </si>
  <si>
    <t>Каркас шкафа</t>
  </si>
  <si>
    <t>СФ-315854</t>
  </si>
  <si>
    <t>Дверь (универсальная)</t>
  </si>
  <si>
    <t>488 х 360 х 1892</t>
  </si>
  <si>
    <t>СФ-314116</t>
  </si>
  <si>
    <t>СФ-314111</t>
  </si>
  <si>
    <t>СФ-315402</t>
  </si>
  <si>
    <t>Дверь</t>
  </si>
  <si>
    <t>СФ-315403</t>
  </si>
  <si>
    <t>СФ-314114</t>
  </si>
  <si>
    <t>СФ-315422</t>
  </si>
  <si>
    <t>Двери (комплект)</t>
  </si>
  <si>
    <t>СФ-315892</t>
  </si>
  <si>
    <t>938 х 360 х 1892</t>
  </si>
  <si>
    <t>►►► Шкафы глубиной 460 мм ◄◄◄</t>
  </si>
  <si>
    <t>СФ-314101</t>
  </si>
  <si>
    <t>СФ-315801</t>
  </si>
  <si>
    <t>488 х 460 х 2240</t>
  </si>
  <si>
    <t>СФ-314102</t>
  </si>
  <si>
    <t>СФ-315802</t>
  </si>
  <si>
    <t>СФ-315853</t>
  </si>
  <si>
    <t>СФ-315803</t>
  </si>
  <si>
    <t>СФ-314103</t>
  </si>
  <si>
    <t>СФ-315804</t>
  </si>
  <si>
    <t>►►► Шкафы глубиной 610 мм ◄◄◄</t>
  </si>
  <si>
    <t>СФ-314104</t>
  </si>
  <si>
    <t>488 х 610 х 2240</t>
  </si>
  <si>
    <t>СФ-314105</t>
  </si>
  <si>
    <t>СФ-314106</t>
  </si>
  <si>
    <t>СФ-315822</t>
  </si>
  <si>
    <t>СФ-315893</t>
  </si>
  <si>
    <t>938 х 610 х 2240</t>
  </si>
  <si>
    <t>СФ-314107</t>
  </si>
  <si>
    <t>Дверь (а)</t>
  </si>
  <si>
    <t>Двери (b - комплект)</t>
  </si>
  <si>
    <t>1388 х 610 х 2240</t>
  </si>
  <si>
    <t>СФ-314117</t>
  </si>
  <si>
    <t>►►► Шкаф угловой ◄◄◄</t>
  </si>
  <si>
    <t>СФ-314108</t>
  </si>
  <si>
    <t>СФ-315811</t>
  </si>
  <si>
    <t>1100 х 1100 х 2240</t>
  </si>
  <si>
    <t>►►► Шкаф-окончание ◄◄◄</t>
  </si>
  <si>
    <t>* Только к шкафам глубиной 610 мм</t>
  </si>
  <si>
    <t>СФ-314112</t>
  </si>
  <si>
    <t>СФ-315833</t>
  </si>
  <si>
    <t>Дверь (комплект)</t>
  </si>
  <si>
    <t>334 х 604 х 2240</t>
  </si>
  <si>
    <t>СФ-314113</t>
  </si>
  <si>
    <t>►►► Стеллаж-окончание ◄◄◄</t>
  </si>
  <si>
    <t>* Только к шкафам глубиной 460 мм</t>
  </si>
  <si>
    <t>СФ-314301</t>
  </si>
  <si>
    <t>Стеллаж (изобр.)</t>
  </si>
  <si>
    <t>СФ-314302</t>
  </si>
  <si>
    <t>Стеллаж (зерк.)</t>
  </si>
  <si>
    <t>►►► Стеллаж◄◄◄</t>
  </si>
  <si>
    <t>СФ-314303</t>
  </si>
  <si>
    <t>Стеллаж</t>
  </si>
  <si>
    <t>►►► Полки настенные◄◄◄</t>
  </si>
  <si>
    <t>СФ-316304</t>
  </si>
  <si>
    <t>Полка настенная</t>
  </si>
  <si>
    <t>СФ-316301</t>
  </si>
  <si>
    <t>СФ-316002</t>
  </si>
  <si>
    <t>Каркас полки настенной</t>
  </si>
  <si>
    <t>488 х 360 х 732</t>
  </si>
  <si>
    <t>►►► Зеркало настенное  ◄◄◄</t>
  </si>
  <si>
    <t>СФ-317801</t>
  </si>
  <si>
    <t xml:space="preserve">Зеркало настенное </t>
  </si>
  <si>
    <t>2091 x 954 x 953</t>
  </si>
  <si>
    <t>2091 x 1254 x 953</t>
  </si>
  <si>
    <t>618 x 618 x 600</t>
  </si>
  <si>
    <t>920 x 268 x 292</t>
  </si>
  <si>
    <t>300 x 454 x 2222</t>
  </si>
  <si>
    <t>1338 x 360 x 1892</t>
  </si>
  <si>
    <t>1250 x 270 x 320</t>
  </si>
  <si>
    <t>900 x 19 x 650</t>
  </si>
  <si>
    <t>!!! Примечание: изменять можно только  в ячейках- СКИДКА, НАЦЕНКА, НДС</t>
  </si>
  <si>
    <t>скидка</t>
  </si>
  <si>
    <t>наценка</t>
  </si>
  <si>
    <t>НДС</t>
  </si>
  <si>
    <t>Дверь СФ-315402</t>
  </si>
  <si>
    <t>Дверь СФ-315403</t>
  </si>
  <si>
    <t>Дверь СФ-315422</t>
  </si>
  <si>
    <t>Дверь СФ-315801</t>
  </si>
  <si>
    <t>Дверь СФ-315802</t>
  </si>
  <si>
    <t>Дверь СФ-315803</t>
  </si>
  <si>
    <t>Дверь СФ-315804</t>
  </si>
  <si>
    <t>Дверь СФ-315811</t>
  </si>
  <si>
    <t>Дверь СФ-315822</t>
  </si>
  <si>
    <t>Дверь СФ-315833</t>
  </si>
  <si>
    <t>Зеркало настенное СФ-317801</t>
  </si>
  <si>
    <t>Каркас комода СФ-312901</t>
  </si>
  <si>
    <t>Каркас кровати СФ-318803</t>
  </si>
  <si>
    <t>Каркас кровати СФ-318806</t>
  </si>
  <si>
    <t>Каркас полки настенной СФ-316002</t>
  </si>
  <si>
    <t>Каркас стола СФ-311901</t>
  </si>
  <si>
    <t>Каркас стола СФ-311902</t>
  </si>
  <si>
    <t>Каркас стола СФ-311911</t>
  </si>
  <si>
    <t>Каркас стола СФ-311912</t>
  </si>
  <si>
    <t>Каркас тумбы СФ-312902</t>
  </si>
  <si>
    <t>Каркас шкафа СФ-314101</t>
  </si>
  <si>
    <t>Каркас шкафа СФ-314102</t>
  </si>
  <si>
    <t>Каркас шкафа СФ-314103</t>
  </si>
  <si>
    <t>Каркас шкафа СФ-314104</t>
  </si>
  <si>
    <t>Каркас шкафа СФ-314105</t>
  </si>
  <si>
    <t>Каркас шкафа СФ-314106</t>
  </si>
  <si>
    <t>Каркас шкафа СФ-314107</t>
  </si>
  <si>
    <t>Каркас шкафа СФ-314108</t>
  </si>
  <si>
    <t>Каркас шкафа СФ-314109</t>
  </si>
  <si>
    <t>Каркас шкафа СФ-314111</t>
  </si>
  <si>
    <t>Каркас шкафа СФ-314112</t>
  </si>
  <si>
    <t>Каркас шкафа СФ-314113</t>
  </si>
  <si>
    <t>Каркас шкафа СФ-314114</t>
  </si>
  <si>
    <t>Каркас шкафа СФ-314116</t>
  </si>
  <si>
    <t>Каркас шкафа СФ-314117</t>
  </si>
  <si>
    <t>Кровать СФ-318601</t>
  </si>
  <si>
    <t>Кровать СФ-318602</t>
  </si>
  <si>
    <t>Кровать СФ-318605</t>
  </si>
  <si>
    <t>Полка настенная СФ-316301</t>
  </si>
  <si>
    <t>Полка настенная СФ-316304</t>
  </si>
  <si>
    <t>Полка настольная СФ-316401</t>
  </si>
  <si>
    <t>Полка настольная СФ-316402</t>
  </si>
  <si>
    <t>Стеллаж СФ-314301</t>
  </si>
  <si>
    <t>Стеллаж СФ-314302</t>
  </si>
  <si>
    <t>Стеллаж СФ-314303</t>
  </si>
  <si>
    <t>Стенка передняя СФ-315806</t>
  </si>
  <si>
    <t>Стенка передняя СФ-315852</t>
  </si>
  <si>
    <t>Стенка передняя СФ-315853</t>
  </si>
  <si>
    <t>Стенка передняя СФ-315854</t>
  </si>
  <si>
    <t>Стенка передняя СФ-315892</t>
  </si>
  <si>
    <t>Стенка передняя СФ-315893</t>
  </si>
  <si>
    <t>Стенка передняя СФ-315894</t>
  </si>
  <si>
    <t>Стенка передняя СФ-315903</t>
  </si>
  <si>
    <t>1080х360х732</t>
  </si>
  <si>
    <t>РФ</t>
  </si>
  <si>
    <t>Цена за единицу, рос. руб</t>
  </si>
  <si>
    <t>СФ-315401</t>
  </si>
  <si>
    <t>СФ-315405</t>
  </si>
  <si>
    <t>Дверь (изобр.)</t>
  </si>
  <si>
    <t>СФ-315406</t>
  </si>
  <si>
    <t>Дверь (зерк.)</t>
  </si>
  <si>
    <t>СФ-315433</t>
  </si>
  <si>
    <t>Дверь СФ-315401</t>
  </si>
  <si>
    <t>Дверь СФ-315405</t>
  </si>
  <si>
    <t>Дверь СФ-315406</t>
  </si>
  <si>
    <t>Дверь СФ-315433</t>
  </si>
  <si>
    <t>446 х 19 х 2095</t>
  </si>
  <si>
    <t>446 х 19 х 1428</t>
  </si>
  <si>
    <t>895 х 19 х 1428</t>
  </si>
  <si>
    <t>895 х 19 х 2095</t>
  </si>
  <si>
    <t>NEW!</t>
  </si>
  <si>
    <t>►►► Двери с зеркалом◄◄◄</t>
  </si>
  <si>
    <t>СФ-315444</t>
  </si>
  <si>
    <t>Дверь СФ-315444</t>
  </si>
  <si>
    <t xml:space="preserve">для каркасов шкафов : </t>
  </si>
  <si>
    <t>СФ-314101, СФ-314104 , СФ-314107, СФ-314117</t>
  </si>
  <si>
    <t>СФ-314102, СФ-314105</t>
  </si>
  <si>
    <t>СФ-314106, СФ-314107, СФ-314117</t>
  </si>
  <si>
    <t xml:space="preserve">для каркаса шкафа : </t>
  </si>
  <si>
    <t>ЦЕНА</t>
  </si>
  <si>
    <t>Цвет: КАРКАС- гасиенда; МЯГКИЙ ЭЛЕМЕНТ - вельвет, жаккард, aquarel</t>
  </si>
  <si>
    <t>Цвет: КАРКАС- гасиенда; ФАСАДЫ - гасиенда\гасиенда, капучино\капучино, капучино\гасиенда</t>
  </si>
  <si>
    <t>Цвет: КАРКАС- гасиенда; ФАСАДЫ, ДВЕРИ - гасиенда\гасиенда, капучино\капучино, капучино\гасиенда</t>
  </si>
  <si>
    <t>Цвет: КАРКАС- гасиенда; ДВЕРИ - гасиенда\стекло, капучино\стекло;ФАСАДЫ - гасиенда\гасиенда, капучино\капучино, капучино\гасиенда</t>
  </si>
  <si>
    <t>Цвет: КАРКАС- гасиенда; ДВЕРИ - гасиенда\гасиенда, капучино\капучино, капучино\гасиенда</t>
  </si>
  <si>
    <t>Цвет: ДВЕРИ - гасиенда\зеркало, капучино\зеркало</t>
  </si>
  <si>
    <t>Цвет: КАРКАС-гасиенда; ДВЕРЬ - гасиенда\гасиенда, капучино\капучино, капучино\гасиенда</t>
  </si>
  <si>
    <t>Цвет: ДЕКОРАТИВНОЙ ВСТАВКИ НА ПРОФИЛЕ-гасиенда, капучино</t>
  </si>
  <si>
    <t>Цвет: КАРКАС- гасиенда; МЯГКИЙ ЭЛЕМЕНТ -  вельвет, жаккард, aquarel; ФАСАДЫ - гасиенда\гасиенда, капучино\капучино, капучино\гасиенда</t>
  </si>
  <si>
    <t>Дилерский прайс-лист с 24.09.2018</t>
  </si>
  <si>
    <t>119071, г. Москва, ул. Орджоникидзе, 10
тел/факс: (495) 790-7288
infomsk@d-dom.ru     http://ddom-mos.ru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</si>
</sst>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#,##0_р_.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  <font>
      <sz val="9"/>
      <color theme="1"/>
      <name val="Arial Cyr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9"/>
      <color rgb="FFFF0000"/>
      <name val="Arial Cyr"/>
      <charset val="204"/>
    </font>
    <font>
      <b/>
      <sz val="11"/>
      <color rgb="FFFF0000"/>
      <name val="Times New Roman"/>
      <family val="1"/>
      <charset val="204"/>
    </font>
    <font>
      <sz val="9"/>
      <name val="Arial Cyr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9"/>
      <color rgb="FF00B05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7"/>
      </left>
      <right/>
      <top/>
      <bottom/>
      <diagonal/>
    </border>
  </borders>
  <cellStyleXfs count="6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</cellStyleXfs>
  <cellXfs count="16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Protection="1">
      <protection locked="0" hidden="1"/>
    </xf>
    <xf numFmtId="0" fontId="2" fillId="0" borderId="0" xfId="0" applyFont="1" applyProtection="1">
      <protection hidden="1"/>
    </xf>
    <xf numFmtId="0" fontId="4" fillId="2" borderId="0" xfId="0" applyFont="1" applyFill="1" applyAlignment="1" applyProtection="1">
      <alignment horizontal="centerContinuous"/>
      <protection locked="0" hidden="1"/>
    </xf>
    <xf numFmtId="0" fontId="5" fillId="2" borderId="0" xfId="0" applyFont="1" applyFill="1" applyAlignment="1" applyProtection="1">
      <alignment horizontal="centerContinuous"/>
      <protection locked="0" hidden="1"/>
    </xf>
    <xf numFmtId="0" fontId="5" fillId="2" borderId="0" xfId="0" applyFont="1" applyFill="1" applyAlignment="1" applyProtection="1">
      <alignment horizontal="centerContinuous"/>
      <protection hidden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Continuous"/>
      <protection locked="0" hidden="1"/>
    </xf>
    <xf numFmtId="0" fontId="9" fillId="3" borderId="0" xfId="0" applyFont="1" applyFill="1" applyAlignment="1" applyProtection="1">
      <alignment horizontal="centerContinuous"/>
      <protection hidden="1"/>
    </xf>
    <xf numFmtId="0" fontId="10" fillId="0" borderId="1" xfId="0" applyFont="1" applyBorder="1" applyAlignment="1" applyProtection="1">
      <alignment horizontal="left"/>
      <protection locked="0" hidden="1"/>
    </xf>
    <xf numFmtId="0" fontId="10" fillId="0" borderId="0" xfId="0" applyFont="1" applyBorder="1" applyAlignment="1" applyProtection="1">
      <alignment horizontal="left"/>
      <protection locked="0" hidden="1"/>
    </xf>
    <xf numFmtId="0" fontId="10" fillId="0" borderId="0" xfId="0" applyFont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top" wrapText="1"/>
      <protection locked="0"/>
    </xf>
    <xf numFmtId="3" fontId="2" fillId="0" borderId="0" xfId="0" applyNumberFormat="1" applyFont="1" applyFill="1" applyBorder="1" applyAlignment="1" applyProtection="1">
      <alignment horizontal="left" vertical="top"/>
      <protection locked="0" hidden="1"/>
    </xf>
    <xf numFmtId="0" fontId="7" fillId="0" borderId="0" xfId="0" applyFont="1" applyBorder="1" applyAlignment="1" applyProtection="1">
      <alignment vertical="top"/>
      <protection locked="0"/>
    </xf>
    <xf numFmtId="164" fontId="11" fillId="0" borderId="0" xfId="0" applyNumberFormat="1" applyFont="1" applyAlignment="1" applyProtection="1">
      <alignment horizontal="right" vertical="top"/>
      <protection locked="0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164" fontId="12" fillId="0" borderId="0" xfId="0" applyNumberFormat="1" applyFont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7" fillId="0" borderId="1" xfId="0" applyFont="1" applyBorder="1" applyAlignment="1" applyProtection="1">
      <alignment vertical="top"/>
      <protection locked="0"/>
    </xf>
    <xf numFmtId="164" fontId="12" fillId="0" borderId="1" xfId="0" applyNumberFormat="1" applyFont="1" applyBorder="1" applyAlignment="1" applyProtection="1">
      <alignment horizontal="right" vertical="top"/>
      <protection locked="0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 applyProtection="1">
      <alignment horizontal="left"/>
      <protection hidden="1"/>
    </xf>
    <xf numFmtId="3" fontId="6" fillId="0" borderId="0" xfId="0" applyNumberFormat="1" applyFont="1" applyFill="1" applyBorder="1" applyAlignment="1" applyProtection="1">
      <alignment horizontal="left" vertical="top"/>
      <protection locked="0" hidden="1"/>
    </xf>
    <xf numFmtId="0" fontId="12" fillId="3" borderId="0" xfId="0" applyFont="1" applyFill="1" applyBorder="1" applyAlignment="1" applyProtection="1">
      <alignment vertical="top"/>
      <protection locked="0"/>
    </xf>
    <xf numFmtId="164" fontId="12" fillId="3" borderId="0" xfId="0" applyNumberFormat="1" applyFont="1" applyFill="1" applyAlignment="1" applyProtection="1">
      <alignment horizontal="right" vertical="top"/>
      <protection locked="0"/>
    </xf>
    <xf numFmtId="0" fontId="13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left" vertical="top"/>
      <protection locked="0" hidden="1"/>
    </xf>
    <xf numFmtId="0" fontId="12" fillId="3" borderId="1" xfId="0" applyFont="1" applyFill="1" applyBorder="1" applyAlignment="1" applyProtection="1">
      <alignment vertical="top"/>
      <protection locked="0"/>
    </xf>
    <xf numFmtId="0" fontId="11" fillId="3" borderId="1" xfId="0" applyFont="1" applyFill="1" applyBorder="1" applyAlignment="1" applyProtection="1">
      <alignment vertical="top"/>
      <protection locked="0"/>
    </xf>
    <xf numFmtId="0" fontId="13" fillId="3" borderId="1" xfId="0" applyFont="1" applyFill="1" applyBorder="1" applyAlignment="1">
      <alignment horizontal="right"/>
    </xf>
    <xf numFmtId="0" fontId="11" fillId="3" borderId="0" xfId="0" applyFont="1" applyFill="1" applyBorder="1" applyAlignment="1" applyProtection="1">
      <alignment vertical="top"/>
      <protection locked="0"/>
    </xf>
    <xf numFmtId="3" fontId="13" fillId="3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right" vertical="top"/>
      <protection locked="0"/>
    </xf>
    <xf numFmtId="3" fontId="2" fillId="0" borderId="1" xfId="0" applyNumberFormat="1" applyFont="1" applyFill="1" applyBorder="1" applyAlignment="1" applyProtection="1">
      <alignment horizontal="left" vertical="top"/>
      <protection locked="0" hidden="1"/>
    </xf>
    <xf numFmtId="0" fontId="7" fillId="0" borderId="0" xfId="0" applyFont="1" applyFill="1" applyBorder="1" applyAlignment="1" applyProtection="1">
      <alignment vertical="top"/>
      <protection locked="0"/>
    </xf>
    <xf numFmtId="164" fontId="12" fillId="0" borderId="0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164" fontId="12" fillId="0" borderId="1" xfId="0" applyNumberFormat="1" applyFont="1" applyFill="1" applyBorder="1" applyAlignment="1" applyProtection="1">
      <alignment horizontal="right" vertical="top"/>
      <protection locked="0"/>
    </xf>
    <xf numFmtId="0" fontId="13" fillId="0" borderId="1" xfId="0" applyFont="1" applyFill="1" applyBorder="1" applyAlignment="1">
      <alignment horizontal="right"/>
    </xf>
    <xf numFmtId="0" fontId="7" fillId="0" borderId="1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locked="0" hidden="1"/>
    </xf>
    <xf numFmtId="0" fontId="14" fillId="0" borderId="4" xfId="0" applyFont="1" applyBorder="1" applyAlignment="1" applyProtection="1">
      <alignment horizontal="left" vertical="center"/>
      <protection locked="0" hidden="1"/>
    </xf>
    <xf numFmtId="0" fontId="1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vertical="top" wrapText="1"/>
    </xf>
    <xf numFmtId="0" fontId="2" fillId="0" borderId="0" xfId="0" applyFont="1" applyAlignment="1"/>
    <xf numFmtId="165" fontId="1" fillId="0" borderId="0" xfId="1" applyNumberFormat="1" applyFont="1" applyFill="1" applyAlignment="1">
      <alignment horizontal="right"/>
    </xf>
    <xf numFmtId="0" fontId="1" fillId="0" borderId="0" xfId="2" applyFont="1" applyFill="1" applyBorder="1"/>
    <xf numFmtId="165" fontId="1" fillId="0" borderId="0" xfId="2" applyNumberFormat="1" applyFont="1" applyFill="1" applyBorder="1" applyAlignment="1">
      <alignment horizontal="center"/>
    </xf>
    <xf numFmtId="0" fontId="17" fillId="4" borderId="3" xfId="2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17" fillId="5" borderId="3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/>
    </xf>
    <xf numFmtId="0" fontId="1" fillId="0" borderId="3" xfId="5" applyBorder="1"/>
    <xf numFmtId="0" fontId="0" fillId="0" borderId="3" xfId="0" applyBorder="1"/>
    <xf numFmtId="3" fontId="1" fillId="0" borderId="3" xfId="5" applyNumberFormat="1" applyBorder="1"/>
    <xf numFmtId="3" fontId="2" fillId="0" borderId="0" xfId="0" applyNumberFormat="1" applyFont="1" applyAlignment="1">
      <alignment horizontal="right"/>
    </xf>
    <xf numFmtId="3" fontId="5" fillId="2" borderId="0" xfId="0" applyNumberFormat="1" applyFont="1" applyFill="1" applyAlignment="1" applyProtection="1">
      <alignment horizontal="centerContinuous"/>
      <protection hidden="1"/>
    </xf>
    <xf numFmtId="3" fontId="6" fillId="0" borderId="1" xfId="0" applyNumberFormat="1" applyFont="1" applyBorder="1" applyAlignment="1">
      <alignment horizontal="left"/>
    </xf>
    <xf numFmtId="3" fontId="8" fillId="0" borderId="0" xfId="0" applyNumberFormat="1" applyFont="1" applyAlignment="1" applyProtection="1">
      <alignment horizontal="center"/>
      <protection hidden="1"/>
    </xf>
    <xf numFmtId="3" fontId="9" fillId="3" borderId="0" xfId="0" applyNumberFormat="1" applyFont="1" applyFill="1" applyAlignment="1" applyProtection="1">
      <alignment horizontal="centerContinuous"/>
      <protection hidden="1"/>
    </xf>
    <xf numFmtId="3" fontId="10" fillId="0" borderId="0" xfId="0" applyNumberFormat="1" applyFont="1" applyBorder="1" applyAlignment="1" applyProtection="1">
      <alignment horizontal="left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0" xfId="0" applyNumberFormat="1" applyFont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0" fillId="0" borderId="1" xfId="0" applyNumberFormat="1" applyFont="1" applyBorder="1" applyAlignment="1" applyProtection="1">
      <alignment horizontal="left"/>
      <protection hidden="1"/>
    </xf>
    <xf numFmtId="3" fontId="12" fillId="3" borderId="0" xfId="0" applyNumberFormat="1" applyFont="1" applyFill="1" applyAlignment="1">
      <alignment horizontal="right" vertical="top"/>
    </xf>
    <xf numFmtId="3" fontId="12" fillId="3" borderId="1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2" fillId="3" borderId="0" xfId="0" applyNumberFormat="1" applyFont="1" applyFill="1" applyBorder="1" applyAlignment="1">
      <alignment horizontal="right" vertical="top"/>
    </xf>
    <xf numFmtId="3" fontId="13" fillId="0" borderId="1" xfId="0" applyNumberFormat="1" applyFont="1" applyBorder="1" applyAlignment="1">
      <alignment vertical="top" wrapText="1"/>
    </xf>
    <xf numFmtId="3" fontId="2" fillId="0" borderId="0" xfId="0" applyNumberFormat="1" applyFont="1"/>
    <xf numFmtId="14" fontId="0" fillId="0" borderId="0" xfId="1" applyNumberFormat="1" applyFont="1" applyFill="1" applyBorder="1" applyAlignment="1">
      <alignment horizontal="center"/>
    </xf>
    <xf numFmtId="4" fontId="2" fillId="0" borderId="0" xfId="0" applyNumberFormat="1" applyFont="1" applyProtection="1">
      <protection hidden="1"/>
    </xf>
    <xf numFmtId="4" fontId="5" fillId="2" borderId="0" xfId="0" applyNumberFormat="1" applyFont="1" applyFill="1" applyAlignment="1" applyProtection="1">
      <alignment horizontal="centerContinuous"/>
      <protection hidden="1"/>
    </xf>
    <xf numFmtId="4" fontId="6" fillId="0" borderId="1" xfId="0" applyNumberFormat="1" applyFont="1" applyBorder="1" applyAlignment="1">
      <alignment horizontal="left"/>
    </xf>
    <xf numFmtId="4" fontId="9" fillId="3" borderId="0" xfId="0" applyNumberFormat="1" applyFont="1" applyFill="1" applyAlignment="1" applyProtection="1">
      <alignment horizontal="centerContinuous"/>
      <protection hidden="1"/>
    </xf>
    <xf numFmtId="4" fontId="10" fillId="0" borderId="0" xfId="0" applyNumberFormat="1" applyFont="1" applyBorder="1" applyAlignment="1" applyProtection="1">
      <alignment horizontal="left"/>
      <protection hidden="1"/>
    </xf>
    <xf numFmtId="4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 applyProtection="1">
      <alignment horizontal="left"/>
      <protection hidden="1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1" xfId="0" applyNumberFormat="1" applyFont="1" applyBorder="1" applyAlignment="1">
      <alignment vertical="top" wrapText="1"/>
    </xf>
    <xf numFmtId="4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Protection="1">
      <protection hidden="1"/>
    </xf>
    <xf numFmtId="166" fontId="5" fillId="2" borderId="0" xfId="0" applyNumberFormat="1" applyFont="1" applyFill="1" applyAlignment="1" applyProtection="1">
      <alignment horizontal="centerContinuous"/>
      <protection hidden="1"/>
    </xf>
    <xf numFmtId="166" fontId="6" fillId="0" borderId="1" xfId="0" applyNumberFormat="1" applyFont="1" applyBorder="1" applyAlignment="1">
      <alignment horizontal="left"/>
    </xf>
    <xf numFmtId="166" fontId="9" fillId="3" borderId="0" xfId="0" applyNumberFormat="1" applyFont="1" applyFill="1" applyAlignment="1" applyProtection="1">
      <alignment horizontal="centerContinuous"/>
      <protection hidden="1"/>
    </xf>
    <xf numFmtId="166" fontId="10" fillId="0" borderId="0" xfId="0" applyNumberFormat="1" applyFont="1" applyBorder="1" applyAlignment="1" applyProtection="1">
      <alignment horizontal="left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13" fillId="0" borderId="0" xfId="0" applyNumberFormat="1" applyFont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66" fontId="10" fillId="0" borderId="1" xfId="0" applyNumberFormat="1" applyFont="1" applyBorder="1" applyAlignment="1" applyProtection="1">
      <alignment horizontal="left"/>
      <protection hidden="1"/>
    </xf>
    <xf numFmtId="166" fontId="13" fillId="3" borderId="0" xfId="0" applyNumberFormat="1" applyFont="1" applyFill="1" applyAlignment="1">
      <alignment horizontal="right"/>
    </xf>
    <xf numFmtId="166" fontId="13" fillId="3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3" fillId="0" borderId="0" xfId="0" applyNumberFormat="1" applyFont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13" fillId="3" borderId="0" xfId="0" applyNumberFormat="1" applyFont="1" applyFill="1" applyBorder="1" applyAlignment="1">
      <alignment horizontal="right"/>
    </xf>
    <xf numFmtId="166" fontId="13" fillId="0" borderId="1" xfId="0" applyNumberFormat="1" applyFont="1" applyBorder="1" applyAlignment="1">
      <alignment vertical="top" wrapText="1"/>
    </xf>
    <xf numFmtId="4" fontId="13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3" borderId="0" xfId="0" applyNumberFormat="1" applyFont="1" applyFill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4" fontId="13" fillId="3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Border="1" applyProtection="1">
      <protection hidden="1"/>
    </xf>
    <xf numFmtId="3" fontId="5" fillId="2" borderId="0" xfId="0" applyNumberFormat="1" applyFont="1" applyFill="1" applyBorder="1" applyAlignment="1" applyProtection="1">
      <alignment horizontal="centerContinuous"/>
      <protection hidden="1"/>
    </xf>
    <xf numFmtId="3" fontId="9" fillId="3" borderId="0" xfId="0" applyNumberFormat="1" applyFont="1" applyFill="1" applyBorder="1" applyAlignment="1" applyProtection="1">
      <alignment horizontal="centerContinuous"/>
      <protection hidden="1"/>
    </xf>
    <xf numFmtId="3" fontId="13" fillId="0" borderId="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3" borderId="0" xfId="0" applyNumberFormat="1" applyFont="1" applyFill="1" applyAlignment="1">
      <alignment horizontal="right"/>
    </xf>
    <xf numFmtId="3" fontId="9" fillId="3" borderId="4" xfId="0" applyNumberFormat="1" applyFont="1" applyFill="1" applyBorder="1" applyAlignment="1" applyProtection="1">
      <alignment horizontal="centerContinuous"/>
      <protection hidden="1"/>
    </xf>
    <xf numFmtId="3" fontId="13" fillId="3" borderId="1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9" fillId="3" borderId="0" xfId="0" applyFont="1" applyFill="1" applyBorder="1" applyAlignment="1" applyProtection="1">
      <alignment horizontal="centerContinuous"/>
      <protection hidden="1"/>
    </xf>
    <xf numFmtId="0" fontId="18" fillId="0" borderId="0" xfId="0" applyFont="1" applyAlignment="1">
      <alignment horizontal="right"/>
    </xf>
    <xf numFmtId="3" fontId="2" fillId="0" borderId="3" xfId="0" applyNumberFormat="1" applyFont="1" applyFill="1" applyBorder="1" applyAlignment="1" applyProtection="1">
      <alignment horizontal="left" vertical="top"/>
      <protection locked="0" hidden="1"/>
    </xf>
    <xf numFmtId="164" fontId="13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center"/>
      <protection locked="0"/>
    </xf>
    <xf numFmtId="0" fontId="0" fillId="0" borderId="3" xfId="5" applyFont="1" applyBorder="1"/>
    <xf numFmtId="0" fontId="20" fillId="0" borderId="0" xfId="0" applyFont="1" applyAlignment="1">
      <alignment horizontal="right"/>
    </xf>
    <xf numFmtId="3" fontId="2" fillId="0" borderId="0" xfId="0" applyNumberFormat="1" applyFont="1" applyFill="1" applyBorder="1" applyAlignment="1" applyProtection="1">
      <alignment horizontal="left" vertical="top"/>
      <protection locked="0" hidden="1"/>
    </xf>
    <xf numFmtId="0" fontId="7" fillId="0" borderId="0" xfId="0" applyFont="1" applyBorder="1" applyAlignment="1" applyProtection="1">
      <alignment horizontal="center" vertical="top"/>
      <protection locked="0"/>
    </xf>
    <xf numFmtId="3" fontId="21" fillId="0" borderId="2" xfId="0" applyNumberFormat="1" applyFont="1" applyFill="1" applyBorder="1" applyAlignment="1">
      <alignment horizontal="right" vertical="center"/>
    </xf>
    <xf numFmtId="165" fontId="17" fillId="4" borderId="3" xfId="1" applyNumberFormat="1" applyFont="1" applyFill="1" applyBorder="1" applyAlignment="1">
      <alignment horizontal="center" vertical="center"/>
    </xf>
    <xf numFmtId="165" fontId="17" fillId="4" borderId="3" xfId="2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3" fontId="23" fillId="0" borderId="3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left" vertical="top"/>
      <protection locked="0" hidden="1"/>
    </xf>
    <xf numFmtId="3" fontId="22" fillId="0" borderId="0" xfId="0" applyNumberFormat="1" applyFont="1" applyAlignment="1" applyProtection="1">
      <alignment horizontal="right" vertical="center" wrapText="1"/>
      <protection hidden="1"/>
    </xf>
    <xf numFmtId="3" fontId="22" fillId="0" borderId="0" xfId="0" applyNumberFormat="1" applyFont="1" applyAlignment="1" applyProtection="1">
      <alignment horizontal="right" vertical="center"/>
      <protection hidden="1"/>
    </xf>
    <xf numFmtId="49" fontId="3" fillId="0" borderId="5" xfId="3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3" applyNumberFormat="1" applyFont="1" applyFill="1" applyBorder="1" applyAlignment="1" applyProtection="1">
      <alignment horizontal="left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</xdr:colOff>
      <xdr:row>30</xdr:row>
      <xdr:rowOff>245970</xdr:rowOff>
    </xdr:from>
    <xdr:to>
      <xdr:col>2</xdr:col>
      <xdr:colOff>709892</xdr:colOff>
      <xdr:row>36</xdr:row>
      <xdr:rowOff>74520</xdr:rowOff>
    </xdr:to>
    <xdr:pic>
      <xdr:nvPicPr>
        <xdr:cNvPr id="4" name="Picture 239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1141" t="27229" b="26958"/>
        <a:stretch>
          <a:fillRect/>
        </a:stretch>
      </xdr:blipFill>
      <xdr:spPr bwMode="auto">
        <a:xfrm>
          <a:off x="448235" y="6935882"/>
          <a:ext cx="1684804" cy="10836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535081</xdr:colOff>
      <xdr:row>7</xdr:row>
      <xdr:rowOff>91888</xdr:rowOff>
    </xdr:from>
    <xdr:to>
      <xdr:col>2</xdr:col>
      <xdr:colOff>754156</xdr:colOff>
      <xdr:row>12</xdr:row>
      <xdr:rowOff>66114</xdr:rowOff>
    </xdr:to>
    <xdr:pic>
      <xdr:nvPicPr>
        <xdr:cNvPr id="5" name="Picture 239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4052" b="21828"/>
        <a:stretch>
          <a:fillRect/>
        </a:stretch>
      </xdr:blipFill>
      <xdr:spPr bwMode="auto">
        <a:xfrm>
          <a:off x="759199" y="2153770"/>
          <a:ext cx="1418104" cy="10836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470647</xdr:colOff>
      <xdr:row>11</xdr:row>
      <xdr:rowOff>11206</xdr:rowOff>
    </xdr:from>
    <xdr:ext cx="1083951" cy="236214"/>
    <xdr:sp macro="" textlink="">
      <xdr:nvSpPr>
        <xdr:cNvPr id="6" name="TextBox 5"/>
        <xdr:cNvSpPr txBox="1"/>
      </xdr:nvSpPr>
      <xdr:spPr>
        <a:xfrm>
          <a:off x="1899397" y="2954431"/>
          <a:ext cx="108395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матрас 2000х900</a:t>
          </a:r>
        </a:p>
      </xdr:txBody>
    </xdr:sp>
    <xdr:clientData/>
  </xdr:oneCellAnchor>
  <xdr:twoCellAnchor editAs="oneCell">
    <xdr:from>
      <xdr:col>1</xdr:col>
      <xdr:colOff>457200</xdr:colOff>
      <xdr:row>13</xdr:row>
      <xdr:rowOff>95250</xdr:rowOff>
    </xdr:from>
    <xdr:to>
      <xdr:col>2</xdr:col>
      <xdr:colOff>723900</xdr:colOff>
      <xdr:row>18</xdr:row>
      <xdr:rowOff>104776</xdr:rowOff>
    </xdr:to>
    <xdr:pic>
      <xdr:nvPicPr>
        <xdr:cNvPr id="7" name="Picture 239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934" t="23672" b="26195"/>
        <a:stretch>
          <a:fillRect/>
        </a:stretch>
      </xdr:blipFill>
      <xdr:spPr bwMode="auto">
        <a:xfrm>
          <a:off x="685800" y="3419475"/>
          <a:ext cx="146685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775607</xdr:colOff>
      <xdr:row>16</xdr:row>
      <xdr:rowOff>68035</xdr:rowOff>
    </xdr:from>
    <xdr:ext cx="1146395" cy="236214"/>
    <xdr:sp macro="" textlink="">
      <xdr:nvSpPr>
        <xdr:cNvPr id="8" name="TextBox 7"/>
        <xdr:cNvSpPr txBox="1"/>
      </xdr:nvSpPr>
      <xdr:spPr>
        <a:xfrm>
          <a:off x="2204357" y="4078060"/>
          <a:ext cx="1146395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матрас 2000х1200</a:t>
          </a:r>
        </a:p>
      </xdr:txBody>
    </xdr:sp>
    <xdr:clientData/>
  </xdr:oneCellAnchor>
  <xdr:twoCellAnchor editAs="oneCell">
    <xdr:from>
      <xdr:col>1</xdr:col>
      <xdr:colOff>504825</xdr:colOff>
      <xdr:row>21</xdr:row>
      <xdr:rowOff>171450</xdr:rowOff>
    </xdr:from>
    <xdr:to>
      <xdr:col>2</xdr:col>
      <xdr:colOff>866775</xdr:colOff>
      <xdr:row>27</xdr:row>
      <xdr:rowOff>0</xdr:rowOff>
    </xdr:to>
    <xdr:pic>
      <xdr:nvPicPr>
        <xdr:cNvPr id="9" name="Picture 239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4771" t="26051" b="27945"/>
        <a:stretch>
          <a:fillRect/>
        </a:stretch>
      </xdr:blipFill>
      <xdr:spPr bwMode="auto">
        <a:xfrm>
          <a:off x="733425" y="5076825"/>
          <a:ext cx="1562100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56029</xdr:colOff>
      <xdr:row>26</xdr:row>
      <xdr:rowOff>56029</xdr:rowOff>
    </xdr:from>
    <xdr:ext cx="1091718" cy="236214"/>
    <xdr:sp macro="" textlink="">
      <xdr:nvSpPr>
        <xdr:cNvPr id="10" name="TextBox 9"/>
        <xdr:cNvSpPr txBox="1"/>
      </xdr:nvSpPr>
      <xdr:spPr>
        <a:xfrm>
          <a:off x="284629" y="6028204"/>
          <a:ext cx="1091718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матрас 2000х900</a:t>
          </a:r>
        </a:p>
      </xdr:txBody>
    </xdr:sp>
    <xdr:clientData/>
  </xdr:oneCellAnchor>
  <xdr:oneCellAnchor>
    <xdr:from>
      <xdr:col>2</xdr:col>
      <xdr:colOff>392204</xdr:colOff>
      <xdr:row>30</xdr:row>
      <xdr:rowOff>67236</xdr:rowOff>
    </xdr:from>
    <xdr:ext cx="1916455" cy="199533"/>
    <xdr:sp macro="" textlink="">
      <xdr:nvSpPr>
        <xdr:cNvPr id="11" name="TextBox 10"/>
        <xdr:cNvSpPr txBox="1"/>
      </xdr:nvSpPr>
      <xdr:spPr>
        <a:xfrm>
          <a:off x="1820954" y="6744261"/>
          <a:ext cx="1916455" cy="1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000"/>
            <a:t>матрас</a:t>
          </a:r>
          <a:r>
            <a:rPr lang="ru-RU" sz="1000" baseline="0"/>
            <a:t> кровати верхней</a:t>
          </a:r>
          <a:r>
            <a:rPr lang="ru-RU" sz="1000"/>
            <a:t> 2000х900</a:t>
          </a:r>
        </a:p>
      </xdr:txBody>
    </xdr:sp>
    <xdr:clientData/>
  </xdr:oneCellAnchor>
  <xdr:oneCellAnchor>
    <xdr:from>
      <xdr:col>1</xdr:col>
      <xdr:colOff>235324</xdr:colOff>
      <xdr:row>35</xdr:row>
      <xdr:rowOff>179293</xdr:rowOff>
    </xdr:from>
    <xdr:ext cx="1979662" cy="200995"/>
    <xdr:sp macro="" textlink="">
      <xdr:nvSpPr>
        <xdr:cNvPr id="12" name="TextBox 11"/>
        <xdr:cNvSpPr txBox="1"/>
      </xdr:nvSpPr>
      <xdr:spPr>
        <a:xfrm>
          <a:off x="463924" y="7923118"/>
          <a:ext cx="1979662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000"/>
            <a:t>матрас</a:t>
          </a:r>
          <a:r>
            <a:rPr lang="ru-RU" sz="1000" baseline="0"/>
            <a:t> кровати выкатной</a:t>
          </a:r>
          <a:r>
            <a:rPr lang="ru-RU" sz="1000"/>
            <a:t> 1900х800</a:t>
          </a:r>
        </a:p>
      </xdr:txBody>
    </xdr:sp>
    <xdr:clientData/>
  </xdr:oneCellAnchor>
  <xdr:twoCellAnchor editAs="oneCell">
    <xdr:from>
      <xdr:col>1</xdr:col>
      <xdr:colOff>885825</xdr:colOff>
      <xdr:row>41</xdr:row>
      <xdr:rowOff>38100</xdr:rowOff>
    </xdr:from>
    <xdr:to>
      <xdr:col>2</xdr:col>
      <xdr:colOff>428625</xdr:colOff>
      <xdr:row>45</xdr:row>
      <xdr:rowOff>0</xdr:rowOff>
    </xdr:to>
    <xdr:pic>
      <xdr:nvPicPr>
        <xdr:cNvPr id="13" name="Picture 2394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4713" t="18040" b="15372"/>
        <a:stretch>
          <a:fillRect/>
        </a:stretch>
      </xdr:blipFill>
      <xdr:spPr bwMode="auto">
        <a:xfrm>
          <a:off x="1114425" y="8982075"/>
          <a:ext cx="7429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48</xdr:row>
      <xdr:rowOff>114300</xdr:rowOff>
    </xdr:from>
    <xdr:to>
      <xdr:col>2</xdr:col>
      <xdr:colOff>619125</xdr:colOff>
      <xdr:row>54</xdr:row>
      <xdr:rowOff>152400</xdr:rowOff>
    </xdr:to>
    <xdr:pic>
      <xdr:nvPicPr>
        <xdr:cNvPr id="14" name="Picture 2396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12283" b="9900"/>
        <a:stretch>
          <a:fillRect/>
        </a:stretch>
      </xdr:blipFill>
      <xdr:spPr bwMode="auto">
        <a:xfrm>
          <a:off x="866775" y="10525125"/>
          <a:ext cx="1181100" cy="1295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588869</xdr:colOff>
      <xdr:row>59</xdr:row>
      <xdr:rowOff>158003</xdr:rowOff>
    </xdr:from>
    <xdr:to>
      <xdr:col>2</xdr:col>
      <xdr:colOff>741269</xdr:colOff>
      <xdr:row>65</xdr:row>
      <xdr:rowOff>98612</xdr:rowOff>
    </xdr:to>
    <xdr:pic>
      <xdr:nvPicPr>
        <xdr:cNvPr id="15" name="Picture 2396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1735" b="21570"/>
        <a:stretch>
          <a:fillRect/>
        </a:stretch>
      </xdr:blipFill>
      <xdr:spPr bwMode="auto">
        <a:xfrm>
          <a:off x="812987" y="12999944"/>
          <a:ext cx="1351429" cy="10836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79</xdr:row>
      <xdr:rowOff>190500</xdr:rowOff>
    </xdr:from>
    <xdr:to>
      <xdr:col>2</xdr:col>
      <xdr:colOff>533400</xdr:colOff>
      <xdr:row>84</xdr:row>
      <xdr:rowOff>28575</xdr:rowOff>
    </xdr:to>
    <xdr:pic>
      <xdr:nvPicPr>
        <xdr:cNvPr id="16" name="Picture 2397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17009" b="20625"/>
        <a:stretch>
          <a:fillRect/>
        </a:stretch>
      </xdr:blipFill>
      <xdr:spPr bwMode="auto">
        <a:xfrm>
          <a:off x="933450" y="17526000"/>
          <a:ext cx="1028700" cy="904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554131</xdr:colOff>
      <xdr:row>85</xdr:row>
      <xdr:rowOff>54909</xdr:rowOff>
    </xdr:from>
    <xdr:to>
      <xdr:col>2</xdr:col>
      <xdr:colOff>744631</xdr:colOff>
      <xdr:row>89</xdr:row>
      <xdr:rowOff>54909</xdr:rowOff>
    </xdr:to>
    <xdr:pic>
      <xdr:nvPicPr>
        <xdr:cNvPr id="17" name="Picture 2398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6459" b="27240"/>
        <a:stretch>
          <a:fillRect/>
        </a:stretch>
      </xdr:blipFill>
      <xdr:spPr bwMode="auto">
        <a:xfrm>
          <a:off x="778249" y="18421350"/>
          <a:ext cx="1389529" cy="90767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92</xdr:row>
      <xdr:rowOff>133350</xdr:rowOff>
    </xdr:from>
    <xdr:to>
      <xdr:col>2</xdr:col>
      <xdr:colOff>695325</xdr:colOff>
      <xdr:row>101</xdr:row>
      <xdr:rowOff>58271</xdr:rowOff>
    </xdr:to>
    <xdr:pic>
      <xdr:nvPicPr>
        <xdr:cNvPr id="18" name="Picture 239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38200" y="20526375"/>
          <a:ext cx="1285875" cy="1809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102</xdr:row>
      <xdr:rowOff>228600</xdr:rowOff>
    </xdr:from>
    <xdr:to>
      <xdr:col>2</xdr:col>
      <xdr:colOff>581025</xdr:colOff>
      <xdr:row>112</xdr:row>
      <xdr:rowOff>19049</xdr:rowOff>
    </xdr:to>
    <xdr:pic>
      <xdr:nvPicPr>
        <xdr:cNvPr id="19" name="Picture 2403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r="8273"/>
        <a:stretch>
          <a:fillRect/>
        </a:stretch>
      </xdr:blipFill>
      <xdr:spPr bwMode="auto">
        <a:xfrm>
          <a:off x="819150" y="22640925"/>
          <a:ext cx="1190625" cy="1809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115</xdr:row>
      <xdr:rowOff>38100</xdr:rowOff>
    </xdr:from>
    <xdr:to>
      <xdr:col>2</xdr:col>
      <xdr:colOff>676275</xdr:colOff>
      <xdr:row>124</xdr:row>
      <xdr:rowOff>123825</xdr:rowOff>
    </xdr:to>
    <xdr:pic>
      <xdr:nvPicPr>
        <xdr:cNvPr id="20" name="Picture 2405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38200" y="25155525"/>
          <a:ext cx="1266825" cy="1800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126</xdr:row>
      <xdr:rowOff>57150</xdr:rowOff>
    </xdr:from>
    <xdr:to>
      <xdr:col>2</xdr:col>
      <xdr:colOff>666750</xdr:colOff>
      <xdr:row>134</xdr:row>
      <xdr:rowOff>163046</xdr:rowOff>
    </xdr:to>
    <xdr:pic>
      <xdr:nvPicPr>
        <xdr:cNvPr id="21" name="Picture 2407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9625" y="27270075"/>
          <a:ext cx="1285875" cy="1800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138</xdr:row>
      <xdr:rowOff>76200</xdr:rowOff>
    </xdr:from>
    <xdr:to>
      <xdr:col>2</xdr:col>
      <xdr:colOff>704850</xdr:colOff>
      <xdr:row>146</xdr:row>
      <xdr:rowOff>129988</xdr:rowOff>
    </xdr:to>
    <xdr:pic>
      <xdr:nvPicPr>
        <xdr:cNvPr id="22" name="Picture 2409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4358"/>
        <a:stretch>
          <a:fillRect/>
        </a:stretch>
      </xdr:blipFill>
      <xdr:spPr bwMode="auto">
        <a:xfrm>
          <a:off x="857250" y="29660850"/>
          <a:ext cx="1276350" cy="1724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1100416</xdr:colOff>
      <xdr:row>32</xdr:row>
      <xdr:rowOff>42023</xdr:rowOff>
    </xdr:from>
    <xdr:to>
      <xdr:col>3</xdr:col>
      <xdr:colOff>953059</xdr:colOff>
      <xdr:row>36</xdr:row>
      <xdr:rowOff>3923</xdr:rowOff>
    </xdr:to>
    <xdr:pic>
      <xdr:nvPicPr>
        <xdr:cNvPr id="23" name="Picture 2409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15421" t="25940" r="21425" b="24255"/>
        <a:stretch>
          <a:fillRect/>
        </a:stretch>
      </xdr:blipFill>
      <xdr:spPr bwMode="auto">
        <a:xfrm>
          <a:off x="2523563" y="7224994"/>
          <a:ext cx="96202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147</xdr:row>
      <xdr:rowOff>295275</xdr:rowOff>
    </xdr:from>
    <xdr:to>
      <xdr:col>2</xdr:col>
      <xdr:colOff>762000</xdr:colOff>
      <xdr:row>157</xdr:row>
      <xdr:rowOff>31377</xdr:rowOff>
    </xdr:to>
    <xdr:pic>
      <xdr:nvPicPr>
        <xdr:cNvPr id="24" name="Picture 2410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14400" y="31718250"/>
          <a:ext cx="1276350" cy="1800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676275</xdr:colOff>
      <xdr:row>160</xdr:row>
      <xdr:rowOff>119342</xdr:rowOff>
    </xdr:from>
    <xdr:to>
      <xdr:col>2</xdr:col>
      <xdr:colOff>752475</xdr:colOff>
      <xdr:row>169</xdr:row>
      <xdr:rowOff>62191</xdr:rowOff>
    </xdr:to>
    <xdr:pic>
      <xdr:nvPicPr>
        <xdr:cNvPr id="25" name="Picture 2412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0393" y="34084371"/>
          <a:ext cx="1275229" cy="18030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173</xdr:row>
      <xdr:rowOff>143435</xdr:rowOff>
    </xdr:from>
    <xdr:to>
      <xdr:col>2</xdr:col>
      <xdr:colOff>695325</xdr:colOff>
      <xdr:row>182</xdr:row>
      <xdr:rowOff>12887</xdr:rowOff>
    </xdr:to>
    <xdr:pic>
      <xdr:nvPicPr>
        <xdr:cNvPr id="26" name="Picture 2412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t="3113"/>
        <a:stretch>
          <a:fillRect/>
        </a:stretch>
      </xdr:blipFill>
      <xdr:spPr bwMode="auto">
        <a:xfrm>
          <a:off x="843243" y="36921141"/>
          <a:ext cx="1275229" cy="17408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184</xdr:row>
      <xdr:rowOff>38100</xdr:rowOff>
    </xdr:from>
    <xdr:to>
      <xdr:col>2</xdr:col>
      <xdr:colOff>685800</xdr:colOff>
      <xdr:row>193</xdr:row>
      <xdr:rowOff>76200</xdr:rowOff>
    </xdr:to>
    <xdr:pic>
      <xdr:nvPicPr>
        <xdr:cNvPr id="27" name="Picture 2415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2490"/>
        <a:stretch>
          <a:fillRect/>
        </a:stretch>
      </xdr:blipFill>
      <xdr:spPr bwMode="auto">
        <a:xfrm>
          <a:off x="838200" y="39223950"/>
          <a:ext cx="1276350" cy="1752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195</xdr:row>
      <xdr:rowOff>57150</xdr:rowOff>
    </xdr:from>
    <xdr:to>
      <xdr:col>2</xdr:col>
      <xdr:colOff>962025</xdr:colOff>
      <xdr:row>204</xdr:row>
      <xdr:rowOff>9524</xdr:rowOff>
    </xdr:to>
    <xdr:pic>
      <xdr:nvPicPr>
        <xdr:cNvPr id="28" name="Picture 2415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13074" b="10976"/>
        <a:stretch>
          <a:fillRect/>
        </a:stretch>
      </xdr:blipFill>
      <xdr:spPr bwMode="auto">
        <a:xfrm>
          <a:off x="714375" y="41338500"/>
          <a:ext cx="1676400" cy="1800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411816</xdr:colOff>
      <xdr:row>207</xdr:row>
      <xdr:rowOff>33057</xdr:rowOff>
    </xdr:from>
    <xdr:to>
      <xdr:col>3</xdr:col>
      <xdr:colOff>97491</xdr:colOff>
      <xdr:row>216</xdr:row>
      <xdr:rowOff>128307</xdr:rowOff>
    </xdr:to>
    <xdr:pic>
      <xdr:nvPicPr>
        <xdr:cNvPr id="29" name="Picture 2421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18054" b="17822"/>
        <a:stretch>
          <a:fillRect/>
        </a:stretch>
      </xdr:blipFill>
      <xdr:spPr bwMode="auto">
        <a:xfrm>
          <a:off x="635934" y="43646351"/>
          <a:ext cx="1994086" cy="1809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221</xdr:row>
      <xdr:rowOff>159684</xdr:rowOff>
    </xdr:from>
    <xdr:to>
      <xdr:col>3</xdr:col>
      <xdr:colOff>152400</xdr:colOff>
      <xdr:row>230</xdr:row>
      <xdr:rowOff>73958</xdr:rowOff>
    </xdr:to>
    <xdr:pic>
      <xdr:nvPicPr>
        <xdr:cNvPr id="30" name="Picture 24245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t="19922" b="18446"/>
        <a:stretch>
          <a:fillRect/>
        </a:stretch>
      </xdr:blipFill>
      <xdr:spPr bwMode="auto">
        <a:xfrm>
          <a:off x="614643" y="46439978"/>
          <a:ext cx="2070286" cy="179686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676275</xdr:colOff>
      <xdr:row>280</xdr:row>
      <xdr:rowOff>9525</xdr:rowOff>
    </xdr:from>
    <xdr:to>
      <xdr:col>2</xdr:col>
      <xdr:colOff>752475</xdr:colOff>
      <xdr:row>289</xdr:row>
      <xdr:rowOff>95250</xdr:rowOff>
    </xdr:to>
    <xdr:pic>
      <xdr:nvPicPr>
        <xdr:cNvPr id="31" name="Picture 2430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04875" y="49339500"/>
          <a:ext cx="1276350" cy="1800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293</xdr:row>
      <xdr:rowOff>38100</xdr:rowOff>
    </xdr:from>
    <xdr:to>
      <xdr:col>2</xdr:col>
      <xdr:colOff>638175</xdr:colOff>
      <xdr:row>302</xdr:row>
      <xdr:rowOff>123825</xdr:rowOff>
    </xdr:to>
    <xdr:pic>
      <xdr:nvPicPr>
        <xdr:cNvPr id="32" name="Picture 2433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90575" y="51958875"/>
          <a:ext cx="1276350" cy="1800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525556</xdr:colOff>
      <xdr:row>305</xdr:row>
      <xdr:rowOff>110378</xdr:rowOff>
    </xdr:from>
    <xdr:to>
      <xdr:col>2</xdr:col>
      <xdr:colOff>611281</xdr:colOff>
      <xdr:row>314</xdr:row>
      <xdr:rowOff>59391</xdr:rowOff>
    </xdr:to>
    <xdr:pic>
      <xdr:nvPicPr>
        <xdr:cNvPr id="33" name="Picture 2440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49674" y="64577819"/>
          <a:ext cx="1284754" cy="17979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318</xdr:row>
      <xdr:rowOff>66675</xdr:rowOff>
    </xdr:from>
    <xdr:to>
      <xdr:col>2</xdr:col>
      <xdr:colOff>447675</xdr:colOff>
      <xdr:row>322</xdr:row>
      <xdr:rowOff>28575</xdr:rowOff>
    </xdr:to>
    <xdr:pic>
      <xdr:nvPicPr>
        <xdr:cNvPr id="34" name="Picture 2443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 l="5794" t="31097" r="10213" b="31520"/>
        <a:stretch>
          <a:fillRect/>
        </a:stretch>
      </xdr:blipFill>
      <xdr:spPr bwMode="auto">
        <a:xfrm>
          <a:off x="733425" y="56997600"/>
          <a:ext cx="11430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323</xdr:row>
      <xdr:rowOff>38100</xdr:rowOff>
    </xdr:from>
    <xdr:to>
      <xdr:col>2</xdr:col>
      <xdr:colOff>409575</xdr:colOff>
      <xdr:row>327</xdr:row>
      <xdr:rowOff>114300</xdr:rowOff>
    </xdr:to>
    <xdr:pic>
      <xdr:nvPicPr>
        <xdr:cNvPr id="35" name="Picture 24473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t="17639" b="19122"/>
        <a:stretch>
          <a:fillRect/>
        </a:stretch>
      </xdr:blipFill>
      <xdr:spPr bwMode="auto">
        <a:xfrm>
          <a:off x="723900" y="57921525"/>
          <a:ext cx="111442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329</xdr:row>
      <xdr:rowOff>180975</xdr:rowOff>
    </xdr:from>
    <xdr:to>
      <xdr:col>2</xdr:col>
      <xdr:colOff>333375</xdr:colOff>
      <xdr:row>333</xdr:row>
      <xdr:rowOff>9525</xdr:rowOff>
    </xdr:to>
    <xdr:pic>
      <xdr:nvPicPr>
        <xdr:cNvPr id="36" name="Picture 24474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 t="23865" b="25294"/>
        <a:stretch>
          <a:fillRect/>
        </a:stretch>
      </xdr:blipFill>
      <xdr:spPr bwMode="auto">
        <a:xfrm>
          <a:off x="752475" y="59359800"/>
          <a:ext cx="100965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337</xdr:row>
      <xdr:rowOff>19050</xdr:rowOff>
    </xdr:from>
    <xdr:to>
      <xdr:col>2</xdr:col>
      <xdr:colOff>466725</xdr:colOff>
      <xdr:row>341</xdr:row>
      <xdr:rowOff>131669</xdr:rowOff>
    </xdr:to>
    <xdr:pic>
      <xdr:nvPicPr>
        <xdr:cNvPr id="37" name="Picture 24511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t="19562" b="19069"/>
        <a:stretch>
          <a:fillRect/>
        </a:stretch>
      </xdr:blipFill>
      <xdr:spPr bwMode="auto">
        <a:xfrm>
          <a:off x="723900" y="60788550"/>
          <a:ext cx="11715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68</xdr:row>
      <xdr:rowOff>145116</xdr:rowOff>
    </xdr:from>
    <xdr:to>
      <xdr:col>2</xdr:col>
      <xdr:colOff>866775</xdr:colOff>
      <xdr:row>74</xdr:row>
      <xdr:rowOff>85724</xdr:rowOff>
    </xdr:to>
    <xdr:pic>
      <xdr:nvPicPr>
        <xdr:cNvPr id="38" name="Picture 24771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t="26147" b="23425"/>
        <a:stretch>
          <a:fillRect/>
        </a:stretch>
      </xdr:blipFill>
      <xdr:spPr bwMode="auto">
        <a:xfrm>
          <a:off x="776568" y="15194616"/>
          <a:ext cx="1513354" cy="108360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347379</xdr:colOff>
      <xdr:row>234</xdr:row>
      <xdr:rowOff>33618</xdr:rowOff>
    </xdr:from>
    <xdr:to>
      <xdr:col>1</xdr:col>
      <xdr:colOff>986115</xdr:colOff>
      <xdr:row>242</xdr:row>
      <xdr:rowOff>152403</xdr:rowOff>
    </xdr:to>
    <xdr:pic>
      <xdr:nvPicPr>
        <xdr:cNvPr id="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 l="12676" r="12676"/>
        <a:stretch>
          <a:fillRect/>
        </a:stretch>
      </xdr:blipFill>
      <xdr:spPr bwMode="auto">
        <a:xfrm>
          <a:off x="571497" y="48095647"/>
          <a:ext cx="638736" cy="16427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280146</xdr:colOff>
      <xdr:row>244</xdr:row>
      <xdr:rowOff>145675</xdr:rowOff>
    </xdr:from>
    <xdr:to>
      <xdr:col>1</xdr:col>
      <xdr:colOff>974912</xdr:colOff>
      <xdr:row>253</xdr:row>
      <xdr:rowOff>168084</xdr:rowOff>
    </xdr:to>
    <xdr:pic>
      <xdr:nvPicPr>
        <xdr:cNvPr id="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t="5216" r="14306" b="3796"/>
        <a:stretch>
          <a:fillRect/>
        </a:stretch>
      </xdr:blipFill>
      <xdr:spPr bwMode="auto">
        <a:xfrm>
          <a:off x="504264" y="51188469"/>
          <a:ext cx="694766" cy="17369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224118</xdr:colOff>
      <xdr:row>255</xdr:row>
      <xdr:rowOff>100852</xdr:rowOff>
    </xdr:from>
    <xdr:to>
      <xdr:col>1</xdr:col>
      <xdr:colOff>1064560</xdr:colOff>
      <xdr:row>265</xdr:row>
      <xdr:rowOff>20732</xdr:rowOff>
    </xdr:to>
    <xdr:pic>
      <xdr:nvPicPr>
        <xdr:cNvPr id="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11167" t="7024" r="12690"/>
        <a:stretch>
          <a:fillRect/>
        </a:stretch>
      </xdr:blipFill>
      <xdr:spPr bwMode="auto">
        <a:xfrm>
          <a:off x="448236" y="53239146"/>
          <a:ext cx="840442" cy="182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302558</xdr:colOff>
      <xdr:row>266</xdr:row>
      <xdr:rowOff>179292</xdr:rowOff>
    </xdr:from>
    <xdr:to>
      <xdr:col>2</xdr:col>
      <xdr:colOff>201705</xdr:colOff>
      <xdr:row>276</xdr:row>
      <xdr:rowOff>9523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 l="6594" r="1083"/>
        <a:stretch>
          <a:fillRect/>
        </a:stretch>
      </xdr:blipFill>
      <xdr:spPr bwMode="auto">
        <a:xfrm>
          <a:off x="526676" y="55413086"/>
          <a:ext cx="1098176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1165411</xdr:colOff>
      <xdr:row>234</xdr:row>
      <xdr:rowOff>22414</xdr:rowOff>
    </xdr:from>
    <xdr:to>
      <xdr:col>2</xdr:col>
      <xdr:colOff>1098177</xdr:colOff>
      <xdr:row>243</xdr:row>
      <xdr:rowOff>141056</xdr:rowOff>
    </xdr:to>
    <xdr:pic>
      <xdr:nvPicPr>
        <xdr:cNvPr id="43" name="Рисунок 42" descr="2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t="510" r="42938"/>
        <a:stretch>
          <a:fillRect/>
        </a:stretch>
      </xdr:blipFill>
      <xdr:spPr>
        <a:xfrm>
          <a:off x="1389529" y="48084443"/>
          <a:ext cx="1131795" cy="1833142"/>
        </a:xfrm>
        <a:prstGeom prst="rect">
          <a:avLst/>
        </a:prstGeom>
      </xdr:spPr>
    </xdr:pic>
    <xdr:clientData/>
  </xdr:twoCellAnchor>
  <xdr:twoCellAnchor editAs="oneCell">
    <xdr:from>
      <xdr:col>1</xdr:col>
      <xdr:colOff>1165412</xdr:colOff>
      <xdr:row>255</xdr:row>
      <xdr:rowOff>134472</xdr:rowOff>
    </xdr:from>
    <xdr:to>
      <xdr:col>2</xdr:col>
      <xdr:colOff>1084263</xdr:colOff>
      <xdr:row>265</xdr:row>
      <xdr:rowOff>85028</xdr:rowOff>
    </xdr:to>
    <xdr:pic>
      <xdr:nvPicPr>
        <xdr:cNvPr id="44" name="Рисунок 43" descr="1.1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 t="1223" r="42874"/>
        <a:stretch>
          <a:fillRect/>
        </a:stretch>
      </xdr:blipFill>
      <xdr:spPr>
        <a:xfrm>
          <a:off x="1389530" y="53272766"/>
          <a:ext cx="1117880" cy="18555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11206</xdr:rowOff>
    </xdr:from>
    <xdr:to>
      <xdr:col>1</xdr:col>
      <xdr:colOff>1131794</xdr:colOff>
      <xdr:row>3</xdr:row>
      <xdr:rowOff>168088</xdr:rowOff>
    </xdr:to>
    <xdr:pic>
      <xdr:nvPicPr>
        <xdr:cNvPr id="45" name="Рисунок 44" descr="logo_DD темный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24118" y="493059"/>
          <a:ext cx="1131794" cy="113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L374"/>
  <sheetViews>
    <sheetView tabSelected="1" view="pageBreakPreview" zoomScale="85" zoomScaleNormal="60" zoomScaleSheetLayoutView="85" zoomScalePageLayoutView="70" workbookViewId="0">
      <selection activeCell="G10" sqref="G10"/>
    </sheetView>
  </sheetViews>
  <sheetFormatPr defaultRowHeight="12.75"/>
  <cols>
    <col min="1" max="1" width="3.42578125" style="3" customWidth="1"/>
    <col min="2" max="2" width="18" style="1" customWidth="1"/>
    <col min="3" max="3" width="16.5703125" style="1" customWidth="1"/>
    <col min="4" max="4" width="16" style="1" customWidth="1"/>
    <col min="5" max="5" width="18" style="1" customWidth="1"/>
    <col min="6" max="6" width="34.5703125" style="1" bestFit="1" customWidth="1"/>
    <col min="7" max="7" width="13.42578125" style="2" customWidth="1"/>
    <col min="8" max="8" width="17.140625" style="79" customWidth="1"/>
    <col min="9" max="9" width="18.28515625" style="3" customWidth="1"/>
    <col min="10" max="10" width="11.85546875" style="111" customWidth="1"/>
    <col min="11" max="11" width="11.28515625" style="110" customWidth="1"/>
    <col min="12" max="12" width="10.85546875" style="138" bestFit="1" customWidth="1"/>
    <col min="13" max="16384" width="9.140625" style="3"/>
  </cols>
  <sheetData>
    <row r="1" spans="2:12" ht="15.75" customHeight="1"/>
    <row r="2" spans="2:12" s="5" customFormat="1" ht="64.5" customHeight="1">
      <c r="B2" s="4"/>
      <c r="C2" s="4"/>
      <c r="D2" s="4"/>
      <c r="E2" s="4"/>
      <c r="F2" s="4"/>
      <c r="G2" s="4"/>
      <c r="H2" s="164" t="s">
        <v>222</v>
      </c>
      <c r="I2" s="165"/>
      <c r="J2" s="165"/>
      <c r="K2" s="165"/>
      <c r="L2" s="165"/>
    </row>
    <row r="3" spans="2:12" s="5" customFormat="1">
      <c r="B3" s="6" t="s">
        <v>0</v>
      </c>
      <c r="C3" s="7"/>
      <c r="D3" s="7"/>
      <c r="E3" s="7"/>
      <c r="F3" s="7"/>
      <c r="G3" s="7"/>
      <c r="H3" s="80"/>
      <c r="I3" s="8"/>
      <c r="J3" s="113"/>
      <c r="K3" s="101"/>
      <c r="L3" s="140"/>
    </row>
    <row r="4" spans="2:12" s="5" customFormat="1" ht="15" customHeight="1">
      <c r="B4" s="9"/>
      <c r="C4" s="9"/>
      <c r="D4" s="9"/>
      <c r="E4" s="9"/>
      <c r="F4" s="9"/>
      <c r="G4" s="9"/>
      <c r="H4" s="81"/>
      <c r="I4" s="10"/>
      <c r="J4" s="114"/>
      <c r="K4" s="102"/>
      <c r="L4" s="158" t="s">
        <v>221</v>
      </c>
    </row>
    <row r="5" spans="2:12" s="5" customFormat="1" ht="7.5" customHeight="1">
      <c r="B5" s="11"/>
      <c r="C5" s="11"/>
      <c r="D5" s="11"/>
      <c r="E5" s="11"/>
      <c r="F5" s="11"/>
      <c r="G5" s="11"/>
      <c r="H5" s="82"/>
      <c r="I5" s="12"/>
      <c r="J5" s="112"/>
      <c r="K5" s="100"/>
      <c r="L5" s="139"/>
    </row>
    <row r="6" spans="2:12" s="5" customFormat="1">
      <c r="B6" s="13" t="s">
        <v>1</v>
      </c>
      <c r="C6" s="13"/>
      <c r="D6" s="13"/>
      <c r="E6" s="13"/>
      <c r="F6" s="13"/>
      <c r="G6" s="13"/>
      <c r="H6" s="83"/>
      <c r="I6" s="14"/>
      <c r="J6" s="115"/>
      <c r="K6" s="103"/>
      <c r="L6" s="141"/>
    </row>
    <row r="7" spans="2:12" s="5" customFormat="1">
      <c r="B7" s="15" t="s">
        <v>212</v>
      </c>
      <c r="C7" s="15"/>
      <c r="D7" s="15"/>
      <c r="E7" s="16"/>
      <c r="F7" s="16"/>
      <c r="G7" s="16"/>
      <c r="H7" s="84"/>
      <c r="I7" s="17"/>
      <c r="J7" s="116"/>
      <c r="K7" s="104"/>
      <c r="L7" s="84"/>
    </row>
    <row r="8" spans="2:12" ht="27.75" customHeight="1">
      <c r="B8" s="18"/>
      <c r="C8" s="18"/>
      <c r="D8" s="18"/>
      <c r="E8" s="19" t="s">
        <v>2</v>
      </c>
      <c r="F8" s="19" t="s">
        <v>3</v>
      </c>
      <c r="G8" s="19" t="s">
        <v>4</v>
      </c>
      <c r="H8" s="85" t="s">
        <v>187</v>
      </c>
      <c r="I8" s="20" t="s">
        <v>5</v>
      </c>
      <c r="J8" s="117" t="s">
        <v>6</v>
      </c>
      <c r="K8" s="105" t="s">
        <v>7</v>
      </c>
      <c r="L8" s="85" t="s">
        <v>8</v>
      </c>
    </row>
    <row r="9" spans="2:12" ht="15" customHeight="1">
      <c r="B9" s="21"/>
      <c r="C9" s="21"/>
      <c r="E9" s="22" t="s">
        <v>9</v>
      </c>
      <c r="F9" s="23" t="s">
        <v>10</v>
      </c>
      <c r="G9" s="24">
        <v>1</v>
      </c>
      <c r="H9" s="86">
        <f>VLOOKUP(E9,'Артикулы и цены'!A:G,7,FALSE)</f>
        <v>15774</v>
      </c>
      <c r="I9" s="25" t="s">
        <v>120</v>
      </c>
      <c r="J9" s="118">
        <v>60.9</v>
      </c>
      <c r="K9" s="130">
        <v>0.19</v>
      </c>
      <c r="L9" s="142">
        <v>3</v>
      </c>
    </row>
    <row r="10" spans="2:12" ht="15" customHeight="1">
      <c r="B10" s="21"/>
      <c r="C10" s="21"/>
      <c r="E10" s="22"/>
      <c r="F10" s="23"/>
      <c r="G10" s="24"/>
      <c r="H10" s="86"/>
      <c r="I10" s="25"/>
      <c r="J10" s="118"/>
      <c r="K10" s="130"/>
      <c r="L10" s="142"/>
    </row>
    <row r="11" spans="2:12" ht="15" customHeight="1">
      <c r="B11" s="21"/>
      <c r="C11" s="21"/>
      <c r="E11" s="22"/>
      <c r="F11" s="23"/>
      <c r="G11" s="27"/>
      <c r="H11" s="86"/>
      <c r="I11" s="25"/>
      <c r="J11" s="118"/>
      <c r="K11" s="130"/>
      <c r="L11" s="142"/>
    </row>
    <row r="12" spans="2:12" ht="15" customHeight="1">
      <c r="B12" s="21"/>
      <c r="C12" s="21"/>
      <c r="E12" s="22"/>
      <c r="F12" s="23"/>
      <c r="G12" s="27"/>
      <c r="H12" s="86"/>
      <c r="I12" s="25"/>
      <c r="J12" s="118"/>
      <c r="K12" s="130"/>
      <c r="L12" s="142"/>
    </row>
    <row r="13" spans="2:12" ht="15" customHeight="1">
      <c r="B13" s="28"/>
      <c r="C13" s="28"/>
      <c r="D13" s="29"/>
      <c r="E13" s="30"/>
      <c r="F13" s="30"/>
      <c r="G13" s="31"/>
      <c r="H13" s="87"/>
      <c r="I13" s="32"/>
      <c r="J13" s="119"/>
      <c r="K13" s="131"/>
      <c r="L13" s="143"/>
    </row>
    <row r="14" spans="2:12" ht="24">
      <c r="B14" s="18"/>
      <c r="C14" s="18"/>
      <c r="D14" s="18"/>
      <c r="E14" s="19" t="s">
        <v>2</v>
      </c>
      <c r="F14" s="19" t="s">
        <v>3</v>
      </c>
      <c r="G14" s="19" t="s">
        <v>4</v>
      </c>
      <c r="H14" s="85" t="s">
        <v>187</v>
      </c>
      <c r="I14" s="20" t="s">
        <v>5</v>
      </c>
      <c r="J14" s="117" t="s">
        <v>6</v>
      </c>
      <c r="K14" s="105" t="s">
        <v>7</v>
      </c>
      <c r="L14" s="85" t="s">
        <v>8</v>
      </c>
    </row>
    <row r="15" spans="2:12" ht="15" customHeight="1">
      <c r="B15" s="21"/>
      <c r="C15" s="21"/>
      <c r="E15" s="22" t="s">
        <v>11</v>
      </c>
      <c r="F15" s="23" t="s">
        <v>10</v>
      </c>
      <c r="G15" s="24">
        <v>1</v>
      </c>
      <c r="H15" s="86">
        <f>VLOOKUP(E15,'Артикулы и цены'!A:G,7,FALSE)</f>
        <v>21773</v>
      </c>
      <c r="I15" s="25" t="s">
        <v>121</v>
      </c>
      <c r="J15" s="118">
        <v>75.900000000000006</v>
      </c>
      <c r="K15" s="130">
        <v>0.19</v>
      </c>
      <c r="L15" s="142">
        <v>3</v>
      </c>
    </row>
    <row r="16" spans="2:12" ht="15" customHeight="1">
      <c r="B16" s="21"/>
      <c r="C16" s="21"/>
      <c r="E16" s="22"/>
      <c r="F16" s="23"/>
      <c r="G16" s="24"/>
      <c r="H16" s="86"/>
      <c r="I16" s="25"/>
      <c r="J16" s="118"/>
      <c r="K16" s="130"/>
      <c r="L16" s="142"/>
    </row>
    <row r="17" spans="2:12" ht="15" customHeight="1">
      <c r="B17" s="21"/>
      <c r="C17" s="21"/>
      <c r="E17" s="22"/>
      <c r="F17" s="23"/>
      <c r="G17" s="27"/>
      <c r="H17" s="86"/>
      <c r="I17" s="25"/>
      <c r="J17" s="118"/>
      <c r="K17" s="130"/>
      <c r="L17" s="142"/>
    </row>
    <row r="18" spans="2:12" ht="15" customHeight="1">
      <c r="B18" s="21"/>
      <c r="C18" s="21"/>
      <c r="E18" s="22"/>
      <c r="F18" s="23"/>
      <c r="G18" s="27"/>
      <c r="H18" s="86"/>
      <c r="I18" s="25"/>
      <c r="J18" s="118"/>
      <c r="K18" s="130"/>
      <c r="L18" s="142"/>
    </row>
    <row r="19" spans="2:12" ht="15" customHeight="1">
      <c r="B19" s="28"/>
      <c r="C19" s="28"/>
      <c r="D19" s="29"/>
      <c r="E19" s="30"/>
      <c r="F19" s="30"/>
      <c r="G19" s="31"/>
      <c r="H19" s="87"/>
      <c r="I19" s="32"/>
      <c r="J19" s="119"/>
      <c r="K19" s="131"/>
      <c r="L19" s="143"/>
    </row>
    <row r="20" spans="2:12" s="5" customFormat="1">
      <c r="B20" s="13" t="s">
        <v>12</v>
      </c>
      <c r="C20" s="13"/>
      <c r="D20" s="13"/>
      <c r="E20" s="13"/>
      <c r="F20" s="13"/>
      <c r="G20" s="13"/>
      <c r="H20" s="83"/>
      <c r="I20" s="14"/>
      <c r="J20" s="115"/>
      <c r="K20" s="103"/>
      <c r="L20" s="141"/>
    </row>
    <row r="21" spans="2:12" s="5" customFormat="1">
      <c r="B21" s="15" t="s">
        <v>220</v>
      </c>
      <c r="C21" s="15"/>
      <c r="D21" s="15"/>
      <c r="E21" s="15"/>
      <c r="F21" s="15"/>
      <c r="G21" s="15"/>
      <c r="H21" s="88"/>
      <c r="I21" s="33"/>
      <c r="J21" s="120"/>
      <c r="K21" s="106"/>
      <c r="L21" s="88"/>
    </row>
    <row r="22" spans="2:12" ht="24">
      <c r="B22" s="18"/>
      <c r="C22" s="18"/>
      <c r="D22" s="18"/>
      <c r="E22" s="19" t="s">
        <v>2</v>
      </c>
      <c r="F22" s="19" t="s">
        <v>3</v>
      </c>
      <c r="G22" s="19" t="s">
        <v>4</v>
      </c>
      <c r="H22" s="85" t="s">
        <v>187</v>
      </c>
      <c r="I22" s="20" t="s">
        <v>5</v>
      </c>
      <c r="J22" s="117" t="s">
        <v>6</v>
      </c>
      <c r="K22" s="105" t="s">
        <v>7</v>
      </c>
      <c r="L22" s="85" t="s">
        <v>8</v>
      </c>
    </row>
    <row r="23" spans="2:12" ht="15" customHeight="1">
      <c r="B23" s="21"/>
      <c r="C23" s="21"/>
      <c r="E23" s="22" t="s">
        <v>13</v>
      </c>
      <c r="F23" s="23" t="s">
        <v>14</v>
      </c>
      <c r="G23" s="24">
        <v>1</v>
      </c>
      <c r="H23" s="86">
        <f>VLOOKUP(E23,'Артикулы и цены'!A:G,7,FALSE)</f>
        <v>24087</v>
      </c>
      <c r="I23" s="25"/>
      <c r="J23" s="118">
        <v>95.6</v>
      </c>
      <c r="K23" s="130">
        <v>0.3</v>
      </c>
      <c r="L23" s="142">
        <v>4</v>
      </c>
    </row>
    <row r="24" spans="2:12" ht="15" customHeight="1">
      <c r="B24" s="21"/>
      <c r="C24" s="21"/>
      <c r="E24" s="22" t="s">
        <v>15</v>
      </c>
      <c r="F24" s="23" t="s">
        <v>16</v>
      </c>
      <c r="G24" s="24">
        <v>1</v>
      </c>
      <c r="H24" s="86">
        <f>VLOOKUP(E24,'Артикулы и цены'!A:G,7,FALSE)</f>
        <v>3688</v>
      </c>
      <c r="I24" s="25"/>
      <c r="J24" s="118">
        <v>6.6</v>
      </c>
      <c r="K24" s="130">
        <v>1.4999999999999999E-2</v>
      </c>
      <c r="L24" s="142">
        <v>1</v>
      </c>
    </row>
    <row r="25" spans="2:12" ht="15" customHeight="1">
      <c r="B25" s="21"/>
      <c r="C25" s="21"/>
      <c r="E25" s="22"/>
      <c r="F25" s="23"/>
      <c r="G25" s="27"/>
      <c r="H25" s="86"/>
      <c r="I25" s="25"/>
      <c r="J25" s="118"/>
      <c r="K25" s="130"/>
      <c r="L25" s="142"/>
    </row>
    <row r="26" spans="2:12" ht="15" customHeight="1">
      <c r="B26" s="21"/>
      <c r="C26" s="21"/>
      <c r="E26" s="34"/>
      <c r="F26" s="35" t="s">
        <v>17</v>
      </c>
      <c r="G26" s="36"/>
      <c r="H26" s="89">
        <f>SUMPRODUCT($G$23:G24,H23:H24)</f>
        <v>27775</v>
      </c>
      <c r="I26" s="37" t="s">
        <v>18</v>
      </c>
      <c r="J26" s="121">
        <f>SUMPRODUCT($G$23:G24,J23:J24)</f>
        <v>102.19999999999999</v>
      </c>
      <c r="K26" s="132">
        <f>SUMPRODUCT($G$23:G24,K23:K24)</f>
        <v>0.315</v>
      </c>
      <c r="L26" s="144">
        <f>SUMPRODUCT($G$23:G24,L23:L24)</f>
        <v>5</v>
      </c>
    </row>
    <row r="27" spans="2:12" ht="15" customHeight="1">
      <c r="B27" s="21"/>
      <c r="C27" s="21"/>
      <c r="E27" s="22"/>
      <c r="F27" s="23"/>
      <c r="G27" s="27"/>
      <c r="H27" s="86"/>
      <c r="I27" s="25"/>
      <c r="J27" s="118"/>
      <c r="K27" s="130"/>
      <c r="L27" s="142"/>
    </row>
    <row r="28" spans="2:12" ht="15" customHeight="1">
      <c r="B28" s="28"/>
      <c r="C28" s="28"/>
      <c r="D28" s="29"/>
      <c r="E28" s="30"/>
      <c r="F28" s="30"/>
      <c r="G28" s="31"/>
      <c r="H28" s="87"/>
      <c r="I28" s="32"/>
      <c r="J28" s="119"/>
      <c r="K28" s="131"/>
      <c r="L28" s="143"/>
    </row>
    <row r="29" spans="2:12" s="5" customFormat="1">
      <c r="B29" s="13" t="s">
        <v>19</v>
      </c>
      <c r="C29" s="13"/>
      <c r="D29" s="13"/>
      <c r="E29" s="13"/>
      <c r="F29" s="13"/>
      <c r="G29" s="13"/>
      <c r="H29" s="83"/>
      <c r="I29" s="14"/>
      <c r="J29" s="115"/>
      <c r="K29" s="103"/>
      <c r="L29" s="141"/>
    </row>
    <row r="30" spans="2:12" s="5" customFormat="1">
      <c r="B30" s="15" t="s">
        <v>220</v>
      </c>
      <c r="C30" s="15"/>
      <c r="D30" s="15"/>
      <c r="E30" s="15"/>
      <c r="F30" s="15"/>
      <c r="G30" s="15"/>
      <c r="H30" s="88"/>
      <c r="I30" s="33"/>
      <c r="J30" s="120"/>
      <c r="K30" s="106"/>
      <c r="L30" s="88"/>
    </row>
    <row r="31" spans="2:12" ht="24">
      <c r="B31" s="18"/>
      <c r="C31" s="18"/>
      <c r="D31" s="18"/>
      <c r="E31" s="19" t="s">
        <v>2</v>
      </c>
      <c r="F31" s="19" t="s">
        <v>3</v>
      </c>
      <c r="G31" s="19" t="s">
        <v>4</v>
      </c>
      <c r="H31" s="85" t="s">
        <v>187</v>
      </c>
      <c r="I31" s="20" t="s">
        <v>5</v>
      </c>
      <c r="J31" s="117" t="s">
        <v>6</v>
      </c>
      <c r="K31" s="105" t="s">
        <v>7</v>
      </c>
      <c r="L31" s="85" t="s">
        <v>8</v>
      </c>
    </row>
    <row r="32" spans="2:12" ht="15" customHeight="1">
      <c r="B32" s="21"/>
      <c r="C32" s="21"/>
      <c r="E32" s="22" t="s">
        <v>20</v>
      </c>
      <c r="F32" s="23" t="s">
        <v>21</v>
      </c>
      <c r="G32" s="24">
        <v>1</v>
      </c>
      <c r="H32" s="86">
        <f>VLOOKUP(E32,'Артикулы и цены'!A:G,7,FALSE)</f>
        <v>20055</v>
      </c>
      <c r="I32" s="25"/>
      <c r="J32" s="118">
        <v>76.5</v>
      </c>
      <c r="K32" s="130">
        <v>0.3</v>
      </c>
      <c r="L32" s="142">
        <v>3</v>
      </c>
    </row>
    <row r="33" spans="2:12" ht="15" customHeight="1">
      <c r="B33" s="21"/>
      <c r="C33" s="21"/>
      <c r="E33" s="22" t="s">
        <v>22</v>
      </c>
      <c r="F33" s="23" t="s">
        <v>23</v>
      </c>
      <c r="G33" s="24">
        <v>1</v>
      </c>
      <c r="H33" s="86">
        <f>VLOOKUP(E33,'Артикулы и цены'!A:G,7,FALSE)</f>
        <v>4796</v>
      </c>
      <c r="I33" s="25"/>
      <c r="J33" s="118">
        <v>33.200000000000003</v>
      </c>
      <c r="K33" s="130">
        <v>0.1</v>
      </c>
      <c r="L33" s="142">
        <v>2</v>
      </c>
    </row>
    <row r="34" spans="2:12" ht="15" customHeight="1">
      <c r="B34" s="21"/>
      <c r="C34" s="21"/>
      <c r="E34" s="22" t="s">
        <v>24</v>
      </c>
      <c r="F34" s="23" t="s">
        <v>25</v>
      </c>
      <c r="G34" s="24">
        <v>1</v>
      </c>
      <c r="H34" s="86">
        <f>VLOOKUP(E34,'Артикулы и цены'!A:G,7,FALSE)</f>
        <v>2506</v>
      </c>
      <c r="I34" s="25"/>
      <c r="J34" s="118">
        <v>6.4</v>
      </c>
      <c r="K34" s="130">
        <v>1.6E-2</v>
      </c>
      <c r="L34" s="142">
        <v>1</v>
      </c>
    </row>
    <row r="35" spans="2:12" ht="15" customHeight="1">
      <c r="B35" s="21"/>
      <c r="C35" s="21"/>
      <c r="E35" s="22"/>
      <c r="F35" s="23"/>
      <c r="G35" s="27"/>
      <c r="H35" s="86"/>
      <c r="I35" s="25"/>
      <c r="J35" s="118"/>
      <c r="K35" s="130"/>
      <c r="L35" s="142"/>
    </row>
    <row r="36" spans="2:12" ht="15" customHeight="1">
      <c r="B36" s="21"/>
      <c r="C36" s="21"/>
      <c r="E36" s="34"/>
      <c r="F36" s="35" t="s">
        <v>17</v>
      </c>
      <c r="G36" s="36"/>
      <c r="H36" s="89">
        <f>SUMPRODUCT($G$32:G34,H32:H34)</f>
        <v>27357</v>
      </c>
      <c r="I36" s="37" t="s">
        <v>18</v>
      </c>
      <c r="J36" s="121">
        <f>SUMPRODUCT($G$32:G34,J32:J34)</f>
        <v>116.10000000000001</v>
      </c>
      <c r="K36" s="132">
        <f>SUMPRODUCT($G$32:G34,K32:K34)</f>
        <v>0.41600000000000004</v>
      </c>
      <c r="L36" s="144">
        <f>SUMPRODUCT($G$32:G34,L32:L34)</f>
        <v>6</v>
      </c>
    </row>
    <row r="37" spans="2:12" ht="15" customHeight="1">
      <c r="B37" s="21"/>
      <c r="C37" s="21"/>
      <c r="E37" s="22"/>
      <c r="F37" s="23"/>
      <c r="G37" s="27"/>
      <c r="H37" s="86"/>
      <c r="I37" s="25"/>
      <c r="J37" s="118"/>
      <c r="K37" s="130"/>
      <c r="L37" s="142"/>
    </row>
    <row r="38" spans="2:12" ht="15" customHeight="1">
      <c r="B38" s="28"/>
      <c r="C38" s="28"/>
      <c r="D38" s="29"/>
      <c r="E38" s="30"/>
      <c r="F38" s="30"/>
      <c r="G38" s="31"/>
      <c r="H38" s="87"/>
      <c r="I38" s="32"/>
      <c r="J38" s="119"/>
      <c r="K38" s="131"/>
      <c r="L38" s="143"/>
    </row>
    <row r="39" spans="2:12" s="5" customFormat="1">
      <c r="B39" s="13" t="s">
        <v>26</v>
      </c>
      <c r="C39" s="13"/>
      <c r="D39" s="13"/>
      <c r="E39" s="13"/>
      <c r="F39" s="13"/>
      <c r="G39" s="13"/>
      <c r="H39" s="83"/>
      <c r="I39" s="14"/>
      <c r="J39" s="115"/>
      <c r="K39" s="103"/>
      <c r="L39" s="141"/>
    </row>
    <row r="40" spans="2:12" s="5" customFormat="1">
      <c r="B40" s="15" t="s">
        <v>213</v>
      </c>
      <c r="C40" s="15"/>
      <c r="D40" s="15"/>
      <c r="E40" s="15"/>
      <c r="F40" s="15"/>
      <c r="G40" s="15"/>
      <c r="H40" s="88"/>
      <c r="I40" s="33"/>
      <c r="J40" s="120"/>
      <c r="K40" s="106"/>
      <c r="L40" s="88"/>
    </row>
    <row r="41" spans="2:12" ht="24">
      <c r="B41" s="18"/>
      <c r="C41" s="18"/>
      <c r="D41" s="18"/>
      <c r="E41" s="19" t="s">
        <v>2</v>
      </c>
      <c r="F41" s="19" t="s">
        <v>3</v>
      </c>
      <c r="G41" s="19" t="s">
        <v>4</v>
      </c>
      <c r="H41" s="85" t="s">
        <v>187</v>
      </c>
      <c r="I41" s="20" t="s">
        <v>5</v>
      </c>
      <c r="J41" s="117" t="s">
        <v>6</v>
      </c>
      <c r="K41" s="105" t="s">
        <v>7</v>
      </c>
      <c r="L41" s="85" t="s">
        <v>8</v>
      </c>
    </row>
    <row r="42" spans="2:12" ht="15" customHeight="1">
      <c r="B42" s="21"/>
      <c r="C42" s="21"/>
      <c r="E42" s="22" t="s">
        <v>27</v>
      </c>
      <c r="F42" s="23" t="s">
        <v>28</v>
      </c>
      <c r="G42" s="24">
        <v>1</v>
      </c>
      <c r="H42" s="86">
        <f>VLOOKUP(E42,'Артикулы и цены'!A:G,7,FALSE)</f>
        <v>5361</v>
      </c>
      <c r="I42" s="25"/>
      <c r="J42" s="118">
        <v>28.4</v>
      </c>
      <c r="K42" s="130">
        <v>0.06</v>
      </c>
      <c r="L42" s="142">
        <v>2</v>
      </c>
    </row>
    <row r="43" spans="2:12" ht="15" customHeight="1">
      <c r="B43" s="21"/>
      <c r="C43" s="21"/>
      <c r="E43" s="22" t="s">
        <v>29</v>
      </c>
      <c r="F43" s="23" t="s">
        <v>16</v>
      </c>
      <c r="G43" s="24">
        <v>1</v>
      </c>
      <c r="H43" s="86">
        <f>VLOOKUP(E43,'Артикулы и цены'!A:G,7,FALSE)</f>
        <v>2860</v>
      </c>
      <c r="I43" s="25"/>
      <c r="J43" s="118">
        <v>3.5</v>
      </c>
      <c r="K43" s="130">
        <v>7.0000000000000001E-3</v>
      </c>
      <c r="L43" s="142">
        <v>1</v>
      </c>
    </row>
    <row r="44" spans="2:12" ht="15" customHeight="1">
      <c r="B44" s="21"/>
      <c r="C44" s="21"/>
      <c r="E44" s="22"/>
      <c r="F44" s="23"/>
      <c r="G44" s="24"/>
      <c r="H44" s="86"/>
      <c r="I44" s="25"/>
      <c r="J44" s="118"/>
      <c r="K44" s="130"/>
      <c r="L44" s="142"/>
    </row>
    <row r="45" spans="2:12" ht="15" customHeight="1">
      <c r="B45" s="21"/>
      <c r="C45" s="21"/>
      <c r="E45" s="34"/>
      <c r="F45" s="35" t="s">
        <v>17</v>
      </c>
      <c r="G45" s="36"/>
      <c r="H45" s="89">
        <f>SUMPRODUCT($G$42:G43,H42:H43)</f>
        <v>8221</v>
      </c>
      <c r="I45" s="37" t="s">
        <v>30</v>
      </c>
      <c r="J45" s="121">
        <f>SUMPRODUCT($G$42:G43,J42:J43)</f>
        <v>31.9</v>
      </c>
      <c r="K45" s="132">
        <f>SUMPRODUCT($G$42:G43,K42:K43)</f>
        <v>6.7000000000000004E-2</v>
      </c>
      <c r="L45" s="144">
        <f>SUMPRODUCT($G$42:G43,L42:L43)</f>
        <v>3</v>
      </c>
    </row>
    <row r="46" spans="2:12" ht="15" customHeight="1">
      <c r="B46" s="28"/>
      <c r="C46" s="28"/>
      <c r="D46" s="29"/>
      <c r="E46" s="30"/>
      <c r="F46" s="30"/>
      <c r="G46" s="31"/>
      <c r="H46" s="87"/>
      <c r="I46" s="32"/>
      <c r="J46" s="119"/>
      <c r="K46" s="131"/>
      <c r="L46" s="143"/>
    </row>
    <row r="47" spans="2:12" s="5" customFormat="1">
      <c r="B47" s="13" t="s">
        <v>31</v>
      </c>
      <c r="C47" s="13"/>
      <c r="D47" s="13"/>
      <c r="E47" s="13"/>
      <c r="F47" s="13"/>
      <c r="G47" s="13"/>
      <c r="H47" s="83"/>
      <c r="I47" s="14"/>
      <c r="J47" s="115"/>
      <c r="K47" s="103"/>
      <c r="L47" s="145"/>
    </row>
    <row r="48" spans="2:12" s="5" customFormat="1">
      <c r="B48" s="15" t="s">
        <v>213</v>
      </c>
      <c r="C48" s="15"/>
      <c r="D48" s="15"/>
      <c r="E48" s="15"/>
      <c r="F48" s="15"/>
      <c r="G48" s="15"/>
      <c r="H48" s="88"/>
      <c r="I48" s="33"/>
      <c r="J48" s="120"/>
      <c r="K48" s="106"/>
      <c r="L48" s="88"/>
    </row>
    <row r="49" spans="2:12" ht="24">
      <c r="B49" s="18"/>
      <c r="C49" s="18"/>
      <c r="D49" s="18"/>
      <c r="E49" s="19" t="s">
        <v>2</v>
      </c>
      <c r="F49" s="19" t="s">
        <v>3</v>
      </c>
      <c r="G49" s="19" t="s">
        <v>4</v>
      </c>
      <c r="H49" s="85" t="s">
        <v>187</v>
      </c>
      <c r="I49" s="20" t="s">
        <v>5</v>
      </c>
      <c r="J49" s="117" t="s">
        <v>6</v>
      </c>
      <c r="K49" s="105" t="s">
        <v>7</v>
      </c>
      <c r="L49" s="85" t="s">
        <v>8</v>
      </c>
    </row>
    <row r="50" spans="2:12" ht="15" customHeight="1">
      <c r="B50" s="21"/>
      <c r="C50" s="21"/>
      <c r="E50" s="22" t="s">
        <v>32</v>
      </c>
      <c r="F50" s="23" t="s">
        <v>33</v>
      </c>
      <c r="G50" s="24">
        <v>1</v>
      </c>
      <c r="H50" s="86">
        <f>VLOOKUP(E50,'Артикулы и цены'!A:G,7,FALSE)</f>
        <v>11687</v>
      </c>
      <c r="I50" s="25"/>
      <c r="J50" s="118">
        <v>69.7</v>
      </c>
      <c r="K50" s="130">
        <v>0.15</v>
      </c>
      <c r="L50" s="142">
        <v>2</v>
      </c>
    </row>
    <row r="51" spans="2:12" ht="15" customHeight="1">
      <c r="B51" s="21"/>
      <c r="C51" s="21"/>
      <c r="E51" s="22" t="s">
        <v>34</v>
      </c>
      <c r="F51" s="23" t="s">
        <v>16</v>
      </c>
      <c r="G51" s="24">
        <v>1</v>
      </c>
      <c r="H51" s="86">
        <f>VLOOKUP(E51,'Артикулы и цены'!A:G,7,FALSE)</f>
        <v>6875</v>
      </c>
      <c r="I51" s="25"/>
      <c r="J51" s="118">
        <v>10.6</v>
      </c>
      <c r="K51" s="130">
        <v>0.02</v>
      </c>
      <c r="L51" s="142">
        <v>1</v>
      </c>
    </row>
    <row r="52" spans="2:12" ht="15" customHeight="1">
      <c r="B52" s="21"/>
      <c r="C52" s="21"/>
      <c r="E52" s="22"/>
      <c r="F52" s="23"/>
      <c r="G52" s="24"/>
      <c r="H52" s="86"/>
      <c r="I52" s="25"/>
      <c r="J52" s="118"/>
      <c r="K52" s="130"/>
      <c r="L52" s="142"/>
    </row>
    <row r="53" spans="2:12" ht="15" customHeight="1">
      <c r="B53" s="21"/>
      <c r="C53" s="21"/>
      <c r="E53" s="34"/>
      <c r="F53" s="35" t="s">
        <v>17</v>
      </c>
      <c r="G53" s="36"/>
      <c r="H53" s="89">
        <f>SUMPRODUCT($G$50:G51,H50:H51)</f>
        <v>18562</v>
      </c>
      <c r="I53" s="37" t="s">
        <v>35</v>
      </c>
      <c r="J53" s="121">
        <f>SUMPRODUCT($G$50:G51,J50:J51)</f>
        <v>80.3</v>
      </c>
      <c r="K53" s="132">
        <f>SUMPRODUCT($G$50:G51,K50:K51)</f>
        <v>0.16999999999999998</v>
      </c>
      <c r="L53" s="144">
        <f>SUMPRODUCT($G$50:G51,L50:L51)</f>
        <v>3</v>
      </c>
    </row>
    <row r="54" spans="2:12" ht="15" customHeight="1">
      <c r="B54" s="21"/>
      <c r="C54" s="21"/>
      <c r="E54" s="22"/>
      <c r="F54" s="23"/>
      <c r="G54" s="27"/>
      <c r="H54" s="86"/>
      <c r="I54" s="25"/>
      <c r="J54" s="118"/>
      <c r="K54" s="130"/>
      <c r="L54" s="142"/>
    </row>
    <row r="55" spans="2:12" ht="15" customHeight="1">
      <c r="B55" s="28"/>
      <c r="C55" s="28"/>
      <c r="D55" s="29"/>
      <c r="E55" s="30"/>
      <c r="F55" s="30"/>
      <c r="G55" s="31"/>
      <c r="H55" s="87"/>
      <c r="I55" s="32"/>
      <c r="J55" s="119"/>
      <c r="K55" s="131"/>
      <c r="L55" s="143"/>
    </row>
    <row r="56" spans="2:12" s="5" customFormat="1">
      <c r="B56" s="13" t="s">
        <v>36</v>
      </c>
      <c r="C56" s="13"/>
      <c r="D56" s="13"/>
      <c r="E56" s="13"/>
      <c r="F56" s="13"/>
      <c r="G56" s="13"/>
      <c r="H56" s="83"/>
      <c r="I56" s="14"/>
      <c r="J56" s="115"/>
      <c r="K56" s="103"/>
      <c r="L56" s="141"/>
    </row>
    <row r="57" spans="2:12" s="5" customFormat="1">
      <c r="B57" s="15" t="s">
        <v>213</v>
      </c>
      <c r="C57" s="15"/>
      <c r="D57" s="15"/>
      <c r="E57" s="15"/>
      <c r="F57" s="15"/>
      <c r="G57" s="15"/>
      <c r="H57" s="88"/>
      <c r="I57" s="33"/>
      <c r="J57" s="120"/>
      <c r="K57" s="106"/>
      <c r="L57" s="88"/>
    </row>
    <row r="58" spans="2:12" ht="27" customHeight="1">
      <c r="B58" s="18"/>
      <c r="C58" s="18"/>
      <c r="D58" s="18"/>
      <c r="E58" s="19" t="s">
        <v>2</v>
      </c>
      <c r="F58" s="19" t="s">
        <v>3</v>
      </c>
      <c r="G58" s="19" t="s">
        <v>4</v>
      </c>
      <c r="H58" s="85" t="s">
        <v>187</v>
      </c>
      <c r="I58" s="20" t="s">
        <v>5</v>
      </c>
      <c r="J58" s="117" t="s">
        <v>6</v>
      </c>
      <c r="K58" s="105" t="s">
        <v>7</v>
      </c>
      <c r="L58" s="85" t="s">
        <v>8</v>
      </c>
    </row>
    <row r="59" spans="2:12" ht="15" customHeight="1">
      <c r="B59" s="21"/>
      <c r="C59" s="21"/>
      <c r="E59" s="22" t="s">
        <v>37</v>
      </c>
      <c r="F59" s="23" t="s">
        <v>38</v>
      </c>
      <c r="G59" s="24">
        <v>1</v>
      </c>
      <c r="H59" s="86">
        <f>VLOOKUP(E59,'Артикулы и цены'!A:G,7,FALSE)</f>
        <v>8585</v>
      </c>
      <c r="I59" s="25"/>
      <c r="J59" s="118">
        <v>50.6</v>
      </c>
      <c r="K59" s="130">
        <v>0.11</v>
      </c>
      <c r="L59" s="142">
        <v>3</v>
      </c>
    </row>
    <row r="60" spans="2:12" ht="15" customHeight="1">
      <c r="B60" s="21"/>
      <c r="C60" s="21"/>
      <c r="E60" s="22" t="s">
        <v>29</v>
      </c>
      <c r="F60" s="23" t="s">
        <v>16</v>
      </c>
      <c r="G60" s="24">
        <v>1</v>
      </c>
      <c r="H60" s="86">
        <f>VLOOKUP(E60,'Артикулы и цены'!A:G,7,FALSE)</f>
        <v>2860</v>
      </c>
      <c r="I60" s="25"/>
      <c r="J60" s="118">
        <v>3.5</v>
      </c>
      <c r="K60" s="130">
        <v>7.0000000000000001E-3</v>
      </c>
      <c r="L60" s="142">
        <v>1</v>
      </c>
    </row>
    <row r="61" spans="2:12" ht="15" customHeight="1">
      <c r="B61" s="21"/>
      <c r="C61" s="21"/>
      <c r="E61" s="22"/>
      <c r="F61" s="23"/>
      <c r="G61" s="24"/>
      <c r="H61" s="86"/>
      <c r="I61" s="25"/>
      <c r="J61" s="118"/>
      <c r="K61" s="130"/>
      <c r="L61" s="142"/>
    </row>
    <row r="62" spans="2:12" ht="15" customHeight="1">
      <c r="B62" s="21"/>
      <c r="C62" s="21"/>
      <c r="E62" s="39"/>
      <c r="F62" s="40" t="s">
        <v>17</v>
      </c>
      <c r="G62" s="41" t="s">
        <v>39</v>
      </c>
      <c r="H62" s="90">
        <f>SUMPRODUCT($G$59:G60,H59:H60)</f>
        <v>11445</v>
      </c>
      <c r="I62" s="42" t="s">
        <v>40</v>
      </c>
      <c r="J62" s="122">
        <f>SUMPRODUCT($G$59:G60,J59:J60)</f>
        <v>54.1</v>
      </c>
      <c r="K62" s="133">
        <f>SUMPRODUCT($G$59:G60,K59:K60)</f>
        <v>0.11700000000000001</v>
      </c>
      <c r="L62" s="146">
        <f>SUMPRODUCT($G$59:G60,L59:L60)</f>
        <v>4</v>
      </c>
    </row>
    <row r="63" spans="2:12" ht="15" customHeight="1">
      <c r="B63" s="21"/>
      <c r="C63" s="21"/>
      <c r="E63" s="22" t="s">
        <v>41</v>
      </c>
      <c r="F63" s="23" t="s">
        <v>38</v>
      </c>
      <c r="G63" s="24">
        <v>1</v>
      </c>
      <c r="H63" s="86">
        <f>VLOOKUP(E63,'Артикулы и цены'!A:G,7,FALSE)</f>
        <v>8585</v>
      </c>
      <c r="I63" s="25"/>
      <c r="J63" s="118">
        <v>50.6</v>
      </c>
      <c r="K63" s="130">
        <v>0.11</v>
      </c>
      <c r="L63" s="142">
        <v>3</v>
      </c>
    </row>
    <row r="64" spans="2:12" ht="15" customHeight="1">
      <c r="B64" s="21"/>
      <c r="C64" s="21"/>
      <c r="E64" s="22" t="s">
        <v>29</v>
      </c>
      <c r="F64" s="23" t="s">
        <v>16</v>
      </c>
      <c r="G64" s="24">
        <v>1</v>
      </c>
      <c r="H64" s="86">
        <f>VLOOKUP(E64,'Артикулы и цены'!A:G,7,FALSE)</f>
        <v>2860</v>
      </c>
      <c r="I64" s="25"/>
      <c r="J64" s="118">
        <v>3.5</v>
      </c>
      <c r="K64" s="130">
        <v>7.0000000000000001E-3</v>
      </c>
      <c r="L64" s="142">
        <v>1</v>
      </c>
    </row>
    <row r="65" spans="2:12" ht="15" customHeight="1">
      <c r="B65" s="21"/>
      <c r="C65" s="21"/>
      <c r="E65" s="22"/>
      <c r="F65" s="23"/>
      <c r="G65" s="24"/>
      <c r="H65" s="86"/>
      <c r="I65" s="25"/>
      <c r="J65" s="118"/>
      <c r="K65" s="130"/>
      <c r="L65" s="142"/>
    </row>
    <row r="66" spans="2:12" ht="15" customHeight="1">
      <c r="B66" s="21"/>
      <c r="C66" s="21"/>
      <c r="E66" s="34"/>
      <c r="F66" s="35" t="s">
        <v>17</v>
      </c>
      <c r="G66" s="43" t="s">
        <v>42</v>
      </c>
      <c r="H66" s="89">
        <f>SUMPRODUCT($G$63:G64,H63:H64)</f>
        <v>11445</v>
      </c>
      <c r="I66" s="44" t="s">
        <v>40</v>
      </c>
      <c r="J66" s="121">
        <f>SUMPRODUCT($G$63:G64,J63:J64)</f>
        <v>54.1</v>
      </c>
      <c r="K66" s="132">
        <f>SUMPRODUCT($G$63:G64,K63:K64)</f>
        <v>0.11700000000000001</v>
      </c>
      <c r="L66" s="144">
        <f>SUMPRODUCT($G$63:G64,L63:L64)</f>
        <v>4</v>
      </c>
    </row>
    <row r="67" spans="2:12" ht="15" customHeight="1">
      <c r="B67" s="28"/>
      <c r="C67" s="28"/>
      <c r="D67" s="29"/>
      <c r="E67" s="30"/>
      <c r="F67" s="30"/>
      <c r="G67" s="31"/>
      <c r="H67" s="87"/>
      <c r="I67" s="32"/>
      <c r="J67" s="119"/>
      <c r="K67" s="131"/>
      <c r="L67" s="143"/>
    </row>
    <row r="68" spans="2:12" ht="24">
      <c r="B68" s="18"/>
      <c r="C68" s="18"/>
      <c r="D68" s="18"/>
      <c r="E68" s="19" t="s">
        <v>2</v>
      </c>
      <c r="F68" s="19" t="s">
        <v>3</v>
      </c>
      <c r="G68" s="19" t="s">
        <v>4</v>
      </c>
      <c r="H68" s="85" t="s">
        <v>187</v>
      </c>
      <c r="I68" s="20" t="s">
        <v>5</v>
      </c>
      <c r="J68" s="117" t="s">
        <v>6</v>
      </c>
      <c r="K68" s="105" t="s">
        <v>7</v>
      </c>
      <c r="L68" s="85" t="s">
        <v>8</v>
      </c>
    </row>
    <row r="69" spans="2:12" ht="15" customHeight="1">
      <c r="B69" s="21"/>
      <c r="C69" s="21"/>
      <c r="E69" s="22" t="s">
        <v>43</v>
      </c>
      <c r="F69" s="23" t="s">
        <v>38</v>
      </c>
      <c r="G69" s="24">
        <v>1</v>
      </c>
      <c r="H69" s="86">
        <f>VLOOKUP(E69,'Артикулы и цены'!A:G,7,FALSE)</f>
        <v>10595</v>
      </c>
      <c r="I69" s="25"/>
      <c r="J69" s="118">
        <v>62.7</v>
      </c>
      <c r="K69" s="130">
        <v>0.14000000000000001</v>
      </c>
      <c r="L69" s="142">
        <v>4</v>
      </c>
    </row>
    <row r="70" spans="2:12" ht="15" customHeight="1">
      <c r="B70" s="21"/>
      <c r="C70" s="21"/>
      <c r="E70" s="22" t="s">
        <v>29</v>
      </c>
      <c r="F70" s="23" t="s">
        <v>16</v>
      </c>
      <c r="G70" s="24">
        <v>1</v>
      </c>
      <c r="H70" s="86">
        <f>VLOOKUP(E70,'Артикулы и цены'!A:G,7,FALSE)</f>
        <v>2860</v>
      </c>
      <c r="I70" s="25"/>
      <c r="J70" s="118">
        <v>3.5</v>
      </c>
      <c r="K70" s="130">
        <v>7.0000000000000001E-3</v>
      </c>
      <c r="L70" s="142">
        <v>1</v>
      </c>
    </row>
    <row r="71" spans="2:12" ht="15" customHeight="1">
      <c r="B71" s="21"/>
      <c r="C71" s="21"/>
      <c r="E71" s="22"/>
      <c r="F71" s="23"/>
      <c r="G71" s="24"/>
      <c r="H71" s="86"/>
      <c r="I71" s="25"/>
      <c r="J71" s="118"/>
      <c r="K71" s="130"/>
      <c r="L71" s="142"/>
    </row>
    <row r="72" spans="2:12" ht="15" customHeight="1">
      <c r="B72" s="21"/>
      <c r="C72" s="21"/>
      <c r="E72" s="39"/>
      <c r="F72" s="40" t="s">
        <v>17</v>
      </c>
      <c r="G72" s="41" t="s">
        <v>39</v>
      </c>
      <c r="H72" s="90">
        <f>SUMPRODUCT($G$69:G70,H69:H70)</f>
        <v>13455</v>
      </c>
      <c r="I72" s="42" t="s">
        <v>44</v>
      </c>
      <c r="J72" s="122">
        <f>SUMPRODUCT($G$69:G70,J69:J70)</f>
        <v>66.2</v>
      </c>
      <c r="K72" s="133">
        <f>SUMPRODUCT($G$69:G70,K69:K70)</f>
        <v>0.14700000000000002</v>
      </c>
      <c r="L72" s="146">
        <f>SUMPRODUCT($G$69:G70,L69:L70)</f>
        <v>5</v>
      </c>
    </row>
    <row r="73" spans="2:12" ht="15" customHeight="1">
      <c r="B73" s="21"/>
      <c r="C73" s="21"/>
      <c r="E73" s="22" t="s">
        <v>45</v>
      </c>
      <c r="F73" s="23" t="s">
        <v>38</v>
      </c>
      <c r="G73" s="24">
        <v>1</v>
      </c>
      <c r="H73" s="86">
        <f>VLOOKUP(E73,'Артикулы и цены'!A:G,7,FALSE)</f>
        <v>10595</v>
      </c>
      <c r="I73" s="25"/>
      <c r="J73" s="118">
        <v>62.7</v>
      </c>
      <c r="K73" s="130">
        <v>0.14000000000000001</v>
      </c>
      <c r="L73" s="142">
        <v>4</v>
      </c>
    </row>
    <row r="74" spans="2:12" ht="15" customHeight="1">
      <c r="B74" s="21"/>
      <c r="C74" s="21"/>
      <c r="E74" s="22" t="s">
        <v>29</v>
      </c>
      <c r="F74" s="23" t="s">
        <v>16</v>
      </c>
      <c r="G74" s="24">
        <v>1</v>
      </c>
      <c r="H74" s="86">
        <f>VLOOKUP(E74,'Артикулы и цены'!A:G,7,FALSE)</f>
        <v>2860</v>
      </c>
      <c r="I74" s="25"/>
      <c r="J74" s="118">
        <v>3.5</v>
      </c>
      <c r="K74" s="130">
        <v>7.0000000000000001E-3</v>
      </c>
      <c r="L74" s="142">
        <v>1</v>
      </c>
    </row>
    <row r="75" spans="2:12" ht="15" customHeight="1">
      <c r="B75" s="21"/>
      <c r="C75" s="21"/>
      <c r="E75" s="22"/>
      <c r="F75" s="23"/>
      <c r="G75" s="24"/>
      <c r="H75" s="86"/>
      <c r="I75" s="25"/>
      <c r="J75" s="118"/>
      <c r="K75" s="130"/>
      <c r="L75" s="142"/>
    </row>
    <row r="76" spans="2:12" ht="15" customHeight="1">
      <c r="B76" s="21"/>
      <c r="C76" s="21"/>
      <c r="E76" s="34"/>
      <c r="F76" s="35" t="s">
        <v>17</v>
      </c>
      <c r="G76" s="43" t="s">
        <v>42</v>
      </c>
      <c r="H76" s="89">
        <f>SUMPRODUCT($G$73:G74,H73:H74)</f>
        <v>13455</v>
      </c>
      <c r="I76" s="37" t="s">
        <v>44</v>
      </c>
      <c r="J76" s="121">
        <f>SUMPRODUCT($G$73:G74,J73:J74)</f>
        <v>66.2</v>
      </c>
      <c r="K76" s="132">
        <f>SUMPRODUCT($G$73:G74,K73:K74)</f>
        <v>0.14700000000000002</v>
      </c>
      <c r="L76" s="144">
        <f>SUMPRODUCT($G$73:G74,L73:L74)</f>
        <v>5</v>
      </c>
    </row>
    <row r="77" spans="2:12" ht="15" customHeight="1">
      <c r="B77" s="28"/>
      <c r="C77" s="28"/>
      <c r="D77" s="29"/>
      <c r="E77" s="30"/>
      <c r="F77" s="30"/>
      <c r="G77" s="31"/>
      <c r="H77" s="87"/>
      <c r="I77" s="32"/>
      <c r="J77" s="119"/>
      <c r="K77" s="131"/>
      <c r="L77" s="143"/>
    </row>
    <row r="78" spans="2:12" ht="15" customHeight="1">
      <c r="B78" s="13" t="s">
        <v>46</v>
      </c>
      <c r="C78" s="13"/>
      <c r="D78" s="13"/>
      <c r="E78" s="13"/>
      <c r="F78" s="13"/>
      <c r="G78" s="13"/>
      <c r="H78" s="83"/>
      <c r="I78" s="14"/>
      <c r="J78" s="115"/>
      <c r="K78" s="103"/>
      <c r="L78" s="141"/>
    </row>
    <row r="79" spans="2:12">
      <c r="B79" s="15" t="s">
        <v>47</v>
      </c>
      <c r="C79" s="28"/>
      <c r="D79" s="29"/>
      <c r="E79" s="45"/>
      <c r="F79" s="45"/>
      <c r="G79" s="45"/>
      <c r="H79" s="91"/>
      <c r="I79" s="46"/>
      <c r="J79" s="123"/>
      <c r="K79" s="107"/>
      <c r="L79" s="91"/>
    </row>
    <row r="80" spans="2:12" ht="24">
      <c r="B80" s="47"/>
      <c r="C80" s="47"/>
      <c r="D80" s="48"/>
      <c r="E80" s="19" t="s">
        <v>2</v>
      </c>
      <c r="F80" s="19" t="s">
        <v>3</v>
      </c>
      <c r="G80" s="19" t="s">
        <v>4</v>
      </c>
      <c r="H80" s="85" t="s">
        <v>187</v>
      </c>
      <c r="I80" s="20" t="s">
        <v>5</v>
      </c>
      <c r="J80" s="117" t="s">
        <v>6</v>
      </c>
      <c r="K80" s="105" t="s">
        <v>7</v>
      </c>
      <c r="L80" s="85" t="s">
        <v>8</v>
      </c>
    </row>
    <row r="81" spans="2:12" ht="15" customHeight="1">
      <c r="B81" s="47"/>
      <c r="C81" s="47"/>
      <c r="D81" s="48"/>
      <c r="E81" s="22" t="s">
        <v>48</v>
      </c>
      <c r="F81" s="23" t="s">
        <v>49</v>
      </c>
      <c r="G81" s="24">
        <v>1</v>
      </c>
      <c r="H81" s="86">
        <f>VLOOKUP(E81,'Артикулы и цены'!A:G,7,FALSE)</f>
        <v>2352</v>
      </c>
      <c r="I81" s="25" t="s">
        <v>122</v>
      </c>
      <c r="J81" s="118">
        <v>8.4</v>
      </c>
      <c r="K81" s="130">
        <v>1.7999999999999999E-2</v>
      </c>
      <c r="L81" s="142">
        <v>1</v>
      </c>
    </row>
    <row r="82" spans="2:12" ht="15" customHeight="1">
      <c r="B82" s="47"/>
      <c r="C82" s="47"/>
      <c r="D82" s="48"/>
      <c r="E82" s="23"/>
      <c r="F82" s="23"/>
      <c r="G82" s="49"/>
      <c r="H82" s="92"/>
      <c r="I82" s="26"/>
      <c r="J82" s="124"/>
      <c r="K82" s="134"/>
      <c r="L82" s="142"/>
    </row>
    <row r="83" spans="2:12" ht="15" customHeight="1">
      <c r="B83" s="47"/>
      <c r="C83" s="47"/>
      <c r="D83" s="48"/>
      <c r="E83" s="23"/>
      <c r="F83" s="23"/>
      <c r="G83" s="49"/>
      <c r="H83" s="92"/>
      <c r="I83" s="26"/>
      <c r="J83" s="124"/>
      <c r="K83" s="134"/>
      <c r="L83" s="142"/>
    </row>
    <row r="84" spans="2:12" ht="15" customHeight="1">
      <c r="B84" s="47"/>
      <c r="C84" s="47"/>
      <c r="D84" s="48"/>
      <c r="E84" s="23"/>
      <c r="F84" s="23"/>
      <c r="G84" s="49"/>
      <c r="H84" s="92"/>
      <c r="I84" s="26"/>
      <c r="J84" s="124"/>
      <c r="K84" s="134"/>
      <c r="L84" s="142"/>
    </row>
    <row r="85" spans="2:12" ht="15" customHeight="1">
      <c r="B85" s="28"/>
      <c r="C85" s="28"/>
      <c r="D85" s="29"/>
      <c r="E85" s="30"/>
      <c r="F85" s="30"/>
      <c r="G85" s="31"/>
      <c r="H85" s="87"/>
      <c r="I85" s="32"/>
      <c r="J85" s="119"/>
      <c r="K85" s="131"/>
      <c r="L85" s="143"/>
    </row>
    <row r="86" spans="2:12" ht="26.25" customHeight="1">
      <c r="B86" s="47"/>
      <c r="C86" s="47"/>
      <c r="D86" s="48"/>
      <c r="E86" s="19" t="s">
        <v>2</v>
      </c>
      <c r="F86" s="19" t="s">
        <v>3</v>
      </c>
      <c r="G86" s="19" t="s">
        <v>4</v>
      </c>
      <c r="H86" s="85" t="s">
        <v>187</v>
      </c>
      <c r="I86" s="20" t="s">
        <v>5</v>
      </c>
      <c r="J86" s="117" t="s">
        <v>6</v>
      </c>
      <c r="K86" s="105" t="s">
        <v>7</v>
      </c>
      <c r="L86" s="85" t="s">
        <v>8</v>
      </c>
    </row>
    <row r="87" spans="2:12" ht="15" customHeight="1">
      <c r="B87" s="47"/>
      <c r="C87" s="47"/>
      <c r="D87" s="48"/>
      <c r="E87" s="22" t="s">
        <v>50</v>
      </c>
      <c r="F87" s="23" t="s">
        <v>49</v>
      </c>
      <c r="G87" s="24">
        <v>1</v>
      </c>
      <c r="H87" s="86">
        <f>VLOOKUP(E87,'Артикулы и цены'!A:G,7,FALSE)</f>
        <v>4141</v>
      </c>
      <c r="I87" s="25" t="s">
        <v>123</v>
      </c>
      <c r="J87" s="118">
        <v>13.4</v>
      </c>
      <c r="K87" s="130">
        <v>0.04</v>
      </c>
      <c r="L87" s="142">
        <v>2</v>
      </c>
    </row>
    <row r="88" spans="2:12" ht="15" customHeight="1">
      <c r="B88" s="47"/>
      <c r="C88" s="47"/>
      <c r="D88" s="48"/>
      <c r="E88" s="23"/>
      <c r="F88" s="23"/>
      <c r="G88" s="49"/>
      <c r="H88" s="92"/>
      <c r="I88" s="26"/>
      <c r="J88" s="124"/>
      <c r="K88" s="134"/>
      <c r="L88" s="142"/>
    </row>
    <row r="89" spans="2:12" ht="15" customHeight="1">
      <c r="B89" s="47"/>
      <c r="C89" s="47"/>
      <c r="D89" s="48"/>
      <c r="E89" s="23"/>
      <c r="F89" s="23"/>
      <c r="G89" s="49"/>
      <c r="H89" s="92"/>
      <c r="I89" s="26"/>
      <c r="J89" s="124"/>
      <c r="K89" s="134"/>
      <c r="L89" s="142"/>
    </row>
    <row r="90" spans="2:12" ht="15" customHeight="1">
      <c r="B90" s="28"/>
      <c r="C90" s="28"/>
      <c r="D90" s="29"/>
      <c r="E90" s="30"/>
      <c r="F90" s="30"/>
      <c r="G90" s="31"/>
      <c r="H90" s="87"/>
      <c r="I90" s="32"/>
      <c r="J90" s="119"/>
      <c r="K90" s="131"/>
      <c r="L90" s="143"/>
    </row>
    <row r="91" spans="2:12" s="5" customFormat="1">
      <c r="B91" s="13" t="s">
        <v>51</v>
      </c>
      <c r="C91" s="13"/>
      <c r="D91" s="13"/>
      <c r="E91" s="13"/>
      <c r="F91" s="13"/>
      <c r="G91" s="13"/>
      <c r="H91" s="83"/>
      <c r="I91" s="14"/>
      <c r="J91" s="115"/>
      <c r="K91" s="103"/>
      <c r="L91" s="145"/>
    </row>
    <row r="92" spans="2:12" s="5" customFormat="1">
      <c r="B92" s="15" t="s">
        <v>214</v>
      </c>
      <c r="C92" s="15"/>
      <c r="D92" s="15"/>
      <c r="E92" s="15"/>
      <c r="F92" s="15"/>
      <c r="G92" s="15"/>
      <c r="H92" s="88"/>
      <c r="I92" s="33"/>
      <c r="J92" s="120"/>
      <c r="K92" s="106"/>
      <c r="L92" s="88"/>
    </row>
    <row r="93" spans="2:12" ht="28.5" customHeight="1">
      <c r="B93" s="18"/>
      <c r="C93" s="18"/>
      <c r="D93" s="18"/>
      <c r="E93" s="19" t="s">
        <v>2</v>
      </c>
      <c r="F93" s="19" t="s">
        <v>3</v>
      </c>
      <c r="G93" s="19" t="s">
        <v>4</v>
      </c>
      <c r="H93" s="85" t="s">
        <v>187</v>
      </c>
      <c r="I93" s="20" t="s">
        <v>5</v>
      </c>
      <c r="J93" s="117" t="s">
        <v>6</v>
      </c>
      <c r="K93" s="105" t="s">
        <v>7</v>
      </c>
      <c r="L93" s="85" t="s">
        <v>8</v>
      </c>
    </row>
    <row r="94" spans="2:12" ht="15" customHeight="1">
      <c r="B94" s="21"/>
      <c r="C94" s="21"/>
      <c r="E94" s="22" t="s">
        <v>52</v>
      </c>
      <c r="F94" s="23" t="s">
        <v>53</v>
      </c>
      <c r="G94" s="27">
        <v>1</v>
      </c>
      <c r="H94" s="86">
        <f>VLOOKUP(E94,'Артикулы и цены'!A:G,7,FALSE)</f>
        <v>8262</v>
      </c>
      <c r="I94" s="25"/>
      <c r="J94" s="118">
        <v>35.4</v>
      </c>
      <c r="K94" s="130">
        <v>0.09</v>
      </c>
      <c r="L94" s="142">
        <v>2</v>
      </c>
    </row>
    <row r="95" spans="2:12" ht="15" customHeight="1">
      <c r="B95" s="21"/>
      <c r="C95" s="21"/>
      <c r="E95" s="22" t="s">
        <v>54</v>
      </c>
      <c r="F95" s="23" t="s">
        <v>55</v>
      </c>
      <c r="G95" s="27">
        <v>1</v>
      </c>
      <c r="H95" s="86">
        <f>VLOOKUP(E95,'Артикулы и цены'!A:G,7,FALSE)</f>
        <v>1429</v>
      </c>
      <c r="I95" s="25"/>
      <c r="J95" s="118">
        <v>3.2</v>
      </c>
      <c r="K95" s="130">
        <v>0.01</v>
      </c>
      <c r="L95" s="142">
        <v>1</v>
      </c>
    </row>
    <row r="96" spans="2:12" ht="15" customHeight="1">
      <c r="B96" s="21"/>
      <c r="C96" s="21"/>
      <c r="E96" s="22"/>
      <c r="F96" s="23"/>
      <c r="G96" s="27"/>
      <c r="H96" s="86"/>
      <c r="I96" s="25"/>
      <c r="J96" s="118"/>
      <c r="K96" s="130"/>
      <c r="L96" s="142"/>
    </row>
    <row r="97" spans="2:12" ht="15" customHeight="1">
      <c r="B97" s="21"/>
      <c r="C97" s="21"/>
      <c r="E97" s="34"/>
      <c r="F97" s="35" t="s">
        <v>17</v>
      </c>
      <c r="G97" s="43"/>
      <c r="H97" s="89">
        <f>SUMPRODUCT($G$94:G95,H94:H95)</f>
        <v>9691</v>
      </c>
      <c r="I97" s="38" t="s">
        <v>56</v>
      </c>
      <c r="J97" s="121">
        <f>SUMPRODUCT($G$94:G95,J94:J95)</f>
        <v>38.6</v>
      </c>
      <c r="K97" s="132">
        <f>SUMPRODUCT($G$94:G95,K94:K95)</f>
        <v>9.9999999999999992E-2</v>
      </c>
      <c r="L97" s="144">
        <f>SUMPRODUCT($G$94:G95,L94:L95)</f>
        <v>3</v>
      </c>
    </row>
    <row r="98" spans="2:12" ht="15" customHeight="1">
      <c r="B98" s="21"/>
      <c r="C98" s="21"/>
      <c r="E98" s="22"/>
      <c r="F98" s="23"/>
      <c r="G98" s="49"/>
      <c r="H98" s="86"/>
      <c r="I98" s="25"/>
      <c r="J98" s="118"/>
      <c r="K98" s="130"/>
      <c r="L98" s="142"/>
    </row>
    <row r="99" spans="2:12" ht="15" customHeight="1">
      <c r="B99" s="21"/>
      <c r="C99" s="21"/>
      <c r="E99" s="22"/>
      <c r="F99" s="23"/>
      <c r="G99" s="27"/>
      <c r="H99" s="86"/>
      <c r="I99" s="25"/>
      <c r="J99" s="118"/>
      <c r="K99" s="130"/>
      <c r="L99" s="142"/>
    </row>
    <row r="100" spans="2:12" ht="15" customHeight="1">
      <c r="B100" s="21"/>
      <c r="C100" s="21"/>
      <c r="E100" s="22"/>
      <c r="F100" s="23"/>
      <c r="G100" s="27"/>
      <c r="H100" s="86"/>
      <c r="I100" s="25"/>
      <c r="J100" s="118"/>
      <c r="K100" s="130"/>
      <c r="L100" s="142"/>
    </row>
    <row r="101" spans="2:12" ht="15" customHeight="1">
      <c r="B101" s="21"/>
      <c r="C101" s="21"/>
      <c r="E101" s="22"/>
      <c r="F101" s="23"/>
      <c r="G101" s="27"/>
      <c r="H101" s="86"/>
      <c r="I101" s="25"/>
      <c r="J101" s="118"/>
      <c r="K101" s="130"/>
      <c r="L101" s="142"/>
    </row>
    <row r="102" spans="2:12" ht="15" customHeight="1">
      <c r="B102" s="28"/>
      <c r="C102" s="28"/>
      <c r="D102" s="29"/>
      <c r="E102" s="50"/>
      <c r="F102" s="30"/>
      <c r="G102" s="31"/>
      <c r="H102" s="87"/>
      <c r="I102" s="32"/>
      <c r="J102" s="119"/>
      <c r="K102" s="131"/>
      <c r="L102" s="143"/>
    </row>
    <row r="103" spans="2:12" ht="24">
      <c r="B103" s="18"/>
      <c r="C103" s="18"/>
      <c r="D103" s="18"/>
      <c r="E103" s="19" t="s">
        <v>2</v>
      </c>
      <c r="F103" s="19" t="s">
        <v>3</v>
      </c>
      <c r="G103" s="19" t="s">
        <v>4</v>
      </c>
      <c r="H103" s="85" t="s">
        <v>187</v>
      </c>
      <c r="I103" s="20" t="s">
        <v>5</v>
      </c>
      <c r="J103" s="117" t="s">
        <v>6</v>
      </c>
      <c r="K103" s="105" t="s">
        <v>7</v>
      </c>
      <c r="L103" s="85" t="s">
        <v>8</v>
      </c>
    </row>
    <row r="104" spans="2:12" ht="15" customHeight="1">
      <c r="B104" s="21"/>
      <c r="C104" s="21"/>
      <c r="E104" s="22" t="s">
        <v>57</v>
      </c>
      <c r="F104" s="23" t="s">
        <v>53</v>
      </c>
      <c r="G104" s="27">
        <v>1</v>
      </c>
      <c r="H104" s="86">
        <f>VLOOKUP(E104,'Артикулы и цены'!A:G,7,FALSE)</f>
        <v>9905</v>
      </c>
      <c r="I104" s="25"/>
      <c r="J104" s="118">
        <v>47.9</v>
      </c>
      <c r="K104" s="130">
        <v>0.11</v>
      </c>
      <c r="L104" s="142">
        <v>3</v>
      </c>
    </row>
    <row r="105" spans="2:12" ht="15" customHeight="1">
      <c r="B105" s="21"/>
      <c r="C105" s="21"/>
      <c r="E105" s="22" t="s">
        <v>29</v>
      </c>
      <c r="F105" s="23" t="s">
        <v>16</v>
      </c>
      <c r="G105" s="27">
        <v>1</v>
      </c>
      <c r="H105" s="86">
        <f>VLOOKUP(E105,'Артикулы и цены'!A:G,7,FALSE)</f>
        <v>2860</v>
      </c>
      <c r="I105" s="25"/>
      <c r="J105" s="118">
        <v>3.5</v>
      </c>
      <c r="K105" s="130">
        <v>7.0000000000000001E-3</v>
      </c>
      <c r="L105" s="142">
        <v>1</v>
      </c>
    </row>
    <row r="106" spans="2:12" ht="15" customHeight="1">
      <c r="B106" s="21"/>
      <c r="C106" s="21"/>
      <c r="E106" s="22"/>
      <c r="F106" s="23"/>
      <c r="G106" s="27"/>
      <c r="H106" s="86"/>
      <c r="I106" s="25"/>
      <c r="J106" s="118"/>
      <c r="K106" s="130"/>
      <c r="L106" s="142"/>
    </row>
    <row r="107" spans="2:12" ht="15" customHeight="1">
      <c r="B107" s="21"/>
      <c r="C107" s="21"/>
      <c r="E107" s="34"/>
      <c r="F107" s="35" t="s">
        <v>17</v>
      </c>
      <c r="G107" s="43"/>
      <c r="H107" s="89">
        <f>SUMPRODUCT($G$104:G105,H104:H105)</f>
        <v>12765</v>
      </c>
      <c r="I107" s="38" t="s">
        <v>56</v>
      </c>
      <c r="J107" s="121">
        <f>SUMPRODUCT($G$104:G105,J104:J105)</f>
        <v>51.4</v>
      </c>
      <c r="K107" s="132">
        <f>SUMPRODUCT($G$104:G105,K104:K105)</f>
        <v>0.11700000000000001</v>
      </c>
      <c r="L107" s="144">
        <f>SUMPRODUCT($G$104:G105,L104:L105)</f>
        <v>4</v>
      </c>
    </row>
    <row r="108" spans="2:12" ht="15" customHeight="1">
      <c r="B108" s="21"/>
      <c r="C108" s="21"/>
      <c r="E108" s="22"/>
      <c r="F108" s="51"/>
      <c r="G108" s="52"/>
      <c r="H108" s="93"/>
      <c r="I108" s="53"/>
      <c r="J108" s="125"/>
      <c r="K108" s="135"/>
      <c r="L108" s="147"/>
    </row>
    <row r="109" spans="2:12" ht="15" customHeight="1">
      <c r="B109" s="21"/>
      <c r="C109" s="21"/>
      <c r="E109" s="22"/>
      <c r="F109" s="51"/>
      <c r="G109" s="52"/>
      <c r="H109" s="93"/>
      <c r="I109" s="53"/>
      <c r="J109" s="125"/>
      <c r="K109" s="135"/>
      <c r="L109" s="147"/>
    </row>
    <row r="110" spans="2:12" ht="15" customHeight="1">
      <c r="B110" s="21"/>
      <c r="C110" s="21"/>
      <c r="E110" s="22"/>
      <c r="F110" s="51"/>
      <c r="G110" s="52"/>
      <c r="H110" s="93"/>
      <c r="I110" s="53"/>
      <c r="J110" s="125"/>
      <c r="K110" s="135"/>
      <c r="L110" s="147"/>
    </row>
    <row r="111" spans="2:12" ht="15" customHeight="1">
      <c r="B111" s="21"/>
      <c r="C111" s="21"/>
      <c r="E111" s="22"/>
      <c r="F111" s="51"/>
      <c r="G111" s="52"/>
      <c r="H111" s="93"/>
      <c r="I111" s="53"/>
      <c r="J111" s="125"/>
      <c r="K111" s="135"/>
      <c r="L111" s="147"/>
    </row>
    <row r="112" spans="2:12" ht="15" customHeight="1">
      <c r="B112" s="47"/>
      <c r="C112" s="47"/>
      <c r="D112" s="48"/>
      <c r="E112" s="34"/>
      <c r="F112" s="54"/>
      <c r="G112" s="55"/>
      <c r="H112" s="93"/>
      <c r="I112" s="53"/>
      <c r="J112" s="125"/>
      <c r="K112" s="135"/>
      <c r="L112" s="147"/>
    </row>
    <row r="113" spans="2:12" ht="15" customHeight="1">
      <c r="B113" s="28"/>
      <c r="C113" s="28"/>
      <c r="D113" s="29"/>
      <c r="E113" s="50"/>
      <c r="F113" s="56"/>
      <c r="G113" s="57"/>
      <c r="H113" s="94"/>
      <c r="I113" s="58"/>
      <c r="J113" s="126"/>
      <c r="K113" s="136"/>
      <c r="L113" s="148"/>
    </row>
    <row r="114" spans="2:12" ht="15" customHeight="1">
      <c r="B114" s="15" t="s">
        <v>215</v>
      </c>
      <c r="C114" s="15"/>
      <c r="D114" s="15"/>
      <c r="E114" s="15"/>
      <c r="F114" s="15"/>
      <c r="G114" s="15"/>
      <c r="H114" s="88"/>
      <c r="I114" s="33"/>
      <c r="J114" s="120"/>
      <c r="K114" s="106"/>
      <c r="L114" s="88"/>
    </row>
    <row r="115" spans="2:12" ht="24">
      <c r="B115" s="18"/>
      <c r="C115" s="18"/>
      <c r="D115" s="18"/>
      <c r="E115" s="19" t="s">
        <v>2</v>
      </c>
      <c r="F115" s="19" t="s">
        <v>3</v>
      </c>
      <c r="G115" s="19" t="s">
        <v>4</v>
      </c>
      <c r="H115" s="85" t="s">
        <v>187</v>
      </c>
      <c r="I115" s="20" t="s">
        <v>5</v>
      </c>
      <c r="J115" s="117" t="s">
        <v>6</v>
      </c>
      <c r="K115" s="105" t="s">
        <v>7</v>
      </c>
      <c r="L115" s="85" t="s">
        <v>8</v>
      </c>
    </row>
    <row r="116" spans="2:12" ht="15" customHeight="1">
      <c r="B116" s="21"/>
      <c r="C116" s="21"/>
      <c r="E116" s="22" t="s">
        <v>58</v>
      </c>
      <c r="F116" s="23" t="s">
        <v>53</v>
      </c>
      <c r="G116" s="27">
        <v>1</v>
      </c>
      <c r="H116" s="86">
        <f>VLOOKUP(E116,'Артикулы и цены'!A:G,7,FALSE)</f>
        <v>10461</v>
      </c>
      <c r="I116" s="25"/>
      <c r="J116" s="118">
        <v>48.3</v>
      </c>
      <c r="K116" s="130">
        <v>0.11</v>
      </c>
      <c r="L116" s="142">
        <v>3</v>
      </c>
    </row>
    <row r="117" spans="2:12" ht="15" customHeight="1">
      <c r="B117" s="21"/>
      <c r="C117" s="21"/>
      <c r="E117" s="22" t="s">
        <v>59</v>
      </c>
      <c r="F117" s="23" t="s">
        <v>60</v>
      </c>
      <c r="G117" s="27">
        <v>1</v>
      </c>
      <c r="H117" s="86">
        <f>VLOOKUP(E117,'Артикулы и цены'!A:G,7,FALSE)</f>
        <v>3000</v>
      </c>
      <c r="I117" s="25"/>
      <c r="J117" s="118">
        <v>19.899999999999999</v>
      </c>
      <c r="K117" s="130">
        <v>0.01</v>
      </c>
      <c r="L117" s="142">
        <v>1</v>
      </c>
    </row>
    <row r="118" spans="2:12" ht="15" customHeight="1">
      <c r="B118" s="21"/>
      <c r="C118" s="21"/>
      <c r="E118" s="22" t="s">
        <v>29</v>
      </c>
      <c r="F118" s="23" t="s">
        <v>16</v>
      </c>
      <c r="G118" s="27">
        <v>1</v>
      </c>
      <c r="H118" s="86">
        <f>VLOOKUP(E118,'Артикулы и цены'!A:G,7,FALSE)</f>
        <v>2860</v>
      </c>
      <c r="I118" s="25"/>
      <c r="J118" s="118">
        <v>3.5</v>
      </c>
      <c r="K118" s="130">
        <v>7.0000000000000001E-3</v>
      </c>
      <c r="L118" s="142">
        <v>1</v>
      </c>
    </row>
    <row r="119" spans="2:12" ht="15" customHeight="1">
      <c r="B119" s="21"/>
      <c r="C119" s="21"/>
      <c r="E119" s="22"/>
      <c r="F119" s="23"/>
      <c r="G119" s="27"/>
      <c r="H119" s="86"/>
      <c r="I119" s="25"/>
      <c r="J119" s="118"/>
      <c r="K119" s="130"/>
      <c r="L119" s="142"/>
    </row>
    <row r="120" spans="2:12" ht="15" customHeight="1">
      <c r="B120" s="21"/>
      <c r="C120" s="21"/>
      <c r="E120" s="39"/>
      <c r="F120" s="40" t="s">
        <v>17</v>
      </c>
      <c r="G120" s="41" t="s">
        <v>39</v>
      </c>
      <c r="H120" s="90">
        <f>SUMPRODUCT($G$116:G118,H116:H118)</f>
        <v>16321</v>
      </c>
      <c r="I120" s="42" t="s">
        <v>56</v>
      </c>
      <c r="J120" s="122">
        <f>SUMPRODUCT($G$116:G118,J116:J118)</f>
        <v>71.699999999999989</v>
      </c>
      <c r="K120" s="133">
        <f>SUMPRODUCT($G$116:G118,K116:K118)</f>
        <v>0.127</v>
      </c>
      <c r="L120" s="146">
        <f>SUMPRODUCT($G$116:G118,L116:L118)</f>
        <v>5</v>
      </c>
    </row>
    <row r="121" spans="2:12" ht="15" customHeight="1">
      <c r="B121" s="21"/>
      <c r="C121" s="21"/>
      <c r="E121" s="22" t="s">
        <v>58</v>
      </c>
      <c r="F121" s="23" t="s">
        <v>53</v>
      </c>
      <c r="G121" s="27">
        <v>1</v>
      </c>
      <c r="H121" s="86">
        <f>VLOOKUP(E121,'Артикулы и цены'!A:G,7,FALSE)</f>
        <v>10461</v>
      </c>
      <c r="I121" s="25"/>
      <c r="J121" s="118">
        <v>48.3</v>
      </c>
      <c r="K121" s="130">
        <v>0.11</v>
      </c>
      <c r="L121" s="142">
        <v>3</v>
      </c>
    </row>
    <row r="122" spans="2:12" ht="15" customHeight="1">
      <c r="B122" s="21"/>
      <c r="C122" s="21"/>
      <c r="E122" s="22" t="s">
        <v>61</v>
      </c>
      <c r="F122" s="23" t="s">
        <v>60</v>
      </c>
      <c r="G122" s="27">
        <v>1</v>
      </c>
      <c r="H122" s="86">
        <f>VLOOKUP(E122,'Артикулы и цены'!A:G,7,FALSE)</f>
        <v>3000</v>
      </c>
      <c r="I122" s="25"/>
      <c r="J122" s="118">
        <v>19.899999999999999</v>
      </c>
      <c r="K122" s="130">
        <v>0.01</v>
      </c>
      <c r="L122" s="142">
        <v>1</v>
      </c>
    </row>
    <row r="123" spans="2:12" ht="15" customHeight="1">
      <c r="B123" s="21"/>
      <c r="C123" s="21"/>
      <c r="E123" s="22" t="s">
        <v>29</v>
      </c>
      <c r="F123" s="23" t="s">
        <v>16</v>
      </c>
      <c r="G123" s="27">
        <v>1</v>
      </c>
      <c r="H123" s="86">
        <f>VLOOKUP(E123,'Артикулы и цены'!A:G,7,FALSE)</f>
        <v>2860</v>
      </c>
      <c r="I123" s="25"/>
      <c r="J123" s="118">
        <v>3.5</v>
      </c>
      <c r="K123" s="130">
        <v>7.0000000000000001E-3</v>
      </c>
      <c r="L123" s="142">
        <v>1</v>
      </c>
    </row>
    <row r="124" spans="2:12" ht="15" customHeight="1">
      <c r="B124" s="21"/>
      <c r="C124" s="21"/>
      <c r="E124" s="22"/>
      <c r="F124" s="23"/>
      <c r="G124" s="27"/>
      <c r="H124" s="86"/>
      <c r="I124" s="25"/>
      <c r="J124" s="118"/>
      <c r="K124" s="130"/>
      <c r="L124" s="142"/>
    </row>
    <row r="125" spans="2:12" ht="15" customHeight="1">
      <c r="B125" s="21"/>
      <c r="C125" s="21"/>
      <c r="E125" s="22"/>
      <c r="F125" s="35" t="s">
        <v>17</v>
      </c>
      <c r="G125" s="43" t="s">
        <v>42</v>
      </c>
      <c r="H125" s="89">
        <f>SUMPRODUCT($G$121:G123,H121:H123)</f>
        <v>16321</v>
      </c>
      <c r="I125" s="38" t="s">
        <v>56</v>
      </c>
      <c r="J125" s="121">
        <f>SUMPRODUCT($G$121:G123,J121:J123)</f>
        <v>71.699999999999989</v>
      </c>
      <c r="K125" s="132">
        <f>SUMPRODUCT($G$121:G123,K121:K123)</f>
        <v>0.127</v>
      </c>
      <c r="L125" s="144">
        <f>SUMPRODUCT($G$121:G123,L121:L123)</f>
        <v>5</v>
      </c>
    </row>
    <row r="126" spans="2:12" ht="15" customHeight="1">
      <c r="B126" s="28"/>
      <c r="C126" s="28"/>
      <c r="D126" s="29"/>
      <c r="E126" s="50"/>
      <c r="F126" s="30"/>
      <c r="G126" s="31"/>
      <c r="H126" s="87"/>
      <c r="I126" s="32"/>
      <c r="J126" s="119"/>
      <c r="K126" s="131"/>
      <c r="L126" s="143"/>
    </row>
    <row r="127" spans="2:12" ht="27" customHeight="1">
      <c r="B127" s="18"/>
      <c r="C127" s="18"/>
      <c r="D127" s="18"/>
      <c r="E127" s="19" t="s">
        <v>2</v>
      </c>
      <c r="F127" s="19" t="s">
        <v>3</v>
      </c>
      <c r="G127" s="19" t="s">
        <v>4</v>
      </c>
      <c r="H127" s="85" t="s">
        <v>187</v>
      </c>
      <c r="I127" s="20" t="s">
        <v>5</v>
      </c>
      <c r="J127" s="117" t="s">
        <v>6</v>
      </c>
      <c r="K127" s="105" t="s">
        <v>7</v>
      </c>
      <c r="L127" s="85" t="s">
        <v>8</v>
      </c>
    </row>
    <row r="128" spans="2:12" ht="15" customHeight="1">
      <c r="B128" s="21"/>
      <c r="C128" s="21"/>
      <c r="E128" s="22" t="s">
        <v>62</v>
      </c>
      <c r="F128" s="23" t="s">
        <v>53</v>
      </c>
      <c r="G128" s="27">
        <v>1</v>
      </c>
      <c r="H128" s="86">
        <f>VLOOKUP(E128,'Артикулы и цены'!A:G,7,FALSE)</f>
        <v>14367</v>
      </c>
      <c r="I128" s="25"/>
      <c r="J128" s="118">
        <v>73.5</v>
      </c>
      <c r="K128" s="130">
        <v>0.14000000000000001</v>
      </c>
      <c r="L128" s="142">
        <v>3</v>
      </c>
    </row>
    <row r="129" spans="2:12" ht="15" customHeight="1">
      <c r="B129" s="21"/>
      <c r="C129" s="21"/>
      <c r="E129" s="22" t="s">
        <v>63</v>
      </c>
      <c r="F129" s="23" t="s">
        <v>64</v>
      </c>
      <c r="G129" s="27">
        <v>1</v>
      </c>
      <c r="H129" s="86">
        <f>VLOOKUP(E129,'Артикулы и цены'!A:G,7,FALSE)</f>
        <v>5927</v>
      </c>
      <c r="I129" s="25"/>
      <c r="J129" s="118">
        <v>25.1</v>
      </c>
      <c r="K129" s="130">
        <v>0.02</v>
      </c>
      <c r="L129" s="142">
        <v>1</v>
      </c>
    </row>
    <row r="130" spans="2:12" ht="15" customHeight="1">
      <c r="B130" s="21"/>
      <c r="C130" s="21"/>
      <c r="E130" s="22" t="s">
        <v>65</v>
      </c>
      <c r="F130" s="23" t="s">
        <v>16</v>
      </c>
      <c r="G130" s="27">
        <v>1</v>
      </c>
      <c r="H130" s="86">
        <f>VLOOKUP(E130,'Артикулы и цены'!A:G,7,FALSE)</f>
        <v>3481</v>
      </c>
      <c r="I130" s="25"/>
      <c r="J130" s="118">
        <v>5.4</v>
      </c>
      <c r="K130" s="130">
        <v>0.02</v>
      </c>
      <c r="L130" s="142">
        <v>1</v>
      </c>
    </row>
    <row r="131" spans="2:12" ht="15" customHeight="1">
      <c r="B131" s="21"/>
      <c r="C131" s="21"/>
      <c r="E131" s="22"/>
      <c r="F131" s="23"/>
      <c r="G131" s="27"/>
      <c r="H131" s="86"/>
      <c r="I131" s="25"/>
      <c r="J131" s="118"/>
      <c r="K131" s="130"/>
      <c r="L131" s="142"/>
    </row>
    <row r="132" spans="2:12" ht="15" customHeight="1">
      <c r="B132" s="21"/>
      <c r="C132" s="21"/>
      <c r="E132" s="34"/>
      <c r="F132" s="35" t="s">
        <v>17</v>
      </c>
      <c r="G132" s="36"/>
      <c r="H132" s="89">
        <f>SUMPRODUCT($G$128:G130,H128:H130)</f>
        <v>23775</v>
      </c>
      <c r="I132" s="38" t="s">
        <v>66</v>
      </c>
      <c r="J132" s="121">
        <f>SUMPRODUCT($G$128:G130,J128:J130)</f>
        <v>104</v>
      </c>
      <c r="K132" s="132">
        <f>SUMPRODUCT($G$128:G130,K128:K130)</f>
        <v>0.18</v>
      </c>
      <c r="L132" s="144">
        <f>SUMPRODUCT($G$128:G130,L128:L130)</f>
        <v>5</v>
      </c>
    </row>
    <row r="133" spans="2:12" ht="15" customHeight="1">
      <c r="B133" s="21"/>
      <c r="C133" s="21"/>
      <c r="E133" s="22"/>
      <c r="F133" s="23"/>
      <c r="G133" s="27"/>
      <c r="H133" s="86"/>
      <c r="I133" s="25"/>
      <c r="J133" s="118"/>
      <c r="K133" s="130"/>
      <c r="L133" s="142"/>
    </row>
    <row r="134" spans="2:12" ht="15.75" customHeight="1">
      <c r="B134" s="21"/>
      <c r="C134" s="21"/>
      <c r="E134" s="22"/>
      <c r="F134" s="23"/>
      <c r="G134" s="27"/>
      <c r="H134" s="86"/>
      <c r="I134" s="25"/>
      <c r="J134" s="118"/>
      <c r="K134" s="130"/>
      <c r="L134" s="142"/>
    </row>
    <row r="135" spans="2:12" ht="15" customHeight="1">
      <c r="B135" s="21"/>
      <c r="C135" s="21"/>
      <c r="E135" s="22"/>
      <c r="F135" s="23"/>
      <c r="G135" s="27"/>
      <c r="H135" s="86"/>
      <c r="I135" s="25"/>
      <c r="J135" s="118"/>
      <c r="K135" s="130"/>
      <c r="L135" s="142"/>
    </row>
    <row r="136" spans="2:12" ht="15" customHeight="1">
      <c r="B136" s="28"/>
      <c r="C136" s="28"/>
      <c r="D136" s="29"/>
      <c r="E136" s="50"/>
      <c r="F136" s="30"/>
      <c r="G136" s="31"/>
      <c r="H136" s="87"/>
      <c r="I136" s="32"/>
      <c r="J136" s="119"/>
      <c r="K136" s="131"/>
      <c r="L136" s="143"/>
    </row>
    <row r="137" spans="2:12" ht="15" customHeight="1">
      <c r="B137" s="13" t="s">
        <v>67</v>
      </c>
      <c r="C137" s="13"/>
      <c r="D137" s="13"/>
      <c r="E137" s="13"/>
      <c r="F137" s="13"/>
      <c r="G137" s="13"/>
      <c r="H137" s="83"/>
      <c r="I137" s="14"/>
      <c r="J137" s="115"/>
      <c r="K137" s="103"/>
      <c r="L137" s="145"/>
    </row>
    <row r="138" spans="2:12">
      <c r="B138" s="15" t="s">
        <v>214</v>
      </c>
      <c r="C138" s="59"/>
      <c r="D138" s="59"/>
      <c r="E138" s="45"/>
      <c r="F138" s="60"/>
      <c r="G138" s="60"/>
      <c r="H138" s="95"/>
      <c r="I138" s="61"/>
      <c r="J138" s="127"/>
      <c r="K138" s="108"/>
      <c r="L138" s="95"/>
    </row>
    <row r="139" spans="2:12" ht="25.5" customHeight="1">
      <c r="B139" s="18"/>
      <c r="C139" s="18"/>
      <c r="D139" s="18"/>
      <c r="E139" s="45" t="s">
        <v>2</v>
      </c>
      <c r="F139" s="19" t="s">
        <v>3</v>
      </c>
      <c r="G139" s="19" t="s">
        <v>4</v>
      </c>
      <c r="H139" s="85" t="s">
        <v>187</v>
      </c>
      <c r="I139" s="20" t="s">
        <v>5</v>
      </c>
      <c r="J139" s="117" t="s">
        <v>6</v>
      </c>
      <c r="K139" s="105" t="s">
        <v>7</v>
      </c>
      <c r="L139" s="85" t="s">
        <v>8</v>
      </c>
    </row>
    <row r="140" spans="2:12" ht="15" customHeight="1">
      <c r="B140" s="21"/>
      <c r="C140" s="21"/>
      <c r="E140" s="22" t="s">
        <v>68</v>
      </c>
      <c r="F140" s="23" t="s">
        <v>53</v>
      </c>
      <c r="G140" s="27">
        <v>1</v>
      </c>
      <c r="H140" s="86">
        <f>VLOOKUP(E140,'Артикулы и цены'!A:G,7,FALSE)</f>
        <v>9051</v>
      </c>
      <c r="I140" s="25"/>
      <c r="J140" s="118">
        <v>49</v>
      </c>
      <c r="K140" s="130">
        <v>0.08</v>
      </c>
      <c r="L140" s="142">
        <v>1</v>
      </c>
    </row>
    <row r="141" spans="2:12" ht="15.75" customHeight="1">
      <c r="B141" s="21"/>
      <c r="C141" s="21"/>
      <c r="E141" s="22" t="s">
        <v>69</v>
      </c>
      <c r="F141" s="23" t="s">
        <v>60</v>
      </c>
      <c r="G141" s="27">
        <v>1</v>
      </c>
      <c r="H141" s="86">
        <f>VLOOKUP(E141,'Артикулы и цены'!A:G,7,FALSE)</f>
        <v>2813</v>
      </c>
      <c r="I141" s="25"/>
      <c r="J141" s="118">
        <v>9.1999999999999993</v>
      </c>
      <c r="K141" s="130">
        <v>2.7E-2</v>
      </c>
      <c r="L141" s="142">
        <v>1</v>
      </c>
    </row>
    <row r="142" spans="2:12" ht="15" customHeight="1">
      <c r="B142" s="21"/>
      <c r="C142" s="21"/>
      <c r="E142" s="22"/>
      <c r="F142" s="23"/>
      <c r="G142" s="27"/>
      <c r="H142" s="86"/>
      <c r="I142" s="25"/>
      <c r="J142" s="118"/>
      <c r="K142" s="130"/>
      <c r="L142" s="142"/>
    </row>
    <row r="143" spans="2:12" ht="15" customHeight="1">
      <c r="B143" s="21"/>
      <c r="C143" s="21"/>
      <c r="E143" s="34"/>
      <c r="F143" s="35" t="s">
        <v>17</v>
      </c>
      <c r="G143" s="36"/>
      <c r="H143" s="89">
        <f>SUMPRODUCT($G$140:G141,H140:H141)</f>
        <v>11864</v>
      </c>
      <c r="I143" s="38" t="s">
        <v>70</v>
      </c>
      <c r="J143" s="121">
        <f>SUMPRODUCT($G$140:G141,J140:J141)</f>
        <v>58.2</v>
      </c>
      <c r="K143" s="132">
        <f>SUMPRODUCT($G$140:G141,K140:K141)</f>
        <v>0.107</v>
      </c>
      <c r="L143" s="144">
        <f>SUMPRODUCT($G$140:G141,L140:L141)</f>
        <v>2</v>
      </c>
    </row>
    <row r="144" spans="2:12" ht="15" customHeight="1">
      <c r="B144" s="21"/>
      <c r="C144" s="21"/>
      <c r="E144" s="22"/>
      <c r="F144" s="23"/>
      <c r="G144" s="27"/>
      <c r="H144" s="86"/>
      <c r="I144" s="25"/>
      <c r="J144" s="118"/>
      <c r="K144" s="130"/>
      <c r="L144" s="142"/>
    </row>
    <row r="145" spans="2:12" ht="15" customHeight="1">
      <c r="B145" s="21"/>
      <c r="C145" s="21"/>
      <c r="E145" s="22"/>
      <c r="F145" s="23"/>
      <c r="G145" s="27"/>
      <c r="H145" s="86"/>
      <c r="I145" s="25"/>
      <c r="J145" s="118"/>
      <c r="K145" s="130"/>
      <c r="L145" s="142"/>
    </row>
    <row r="146" spans="2:12" ht="15" customHeight="1">
      <c r="B146" s="21"/>
      <c r="C146" s="21"/>
      <c r="E146" s="22"/>
      <c r="F146" s="23"/>
      <c r="G146" s="27"/>
      <c r="H146" s="86"/>
      <c r="I146" s="25"/>
      <c r="J146" s="118"/>
      <c r="K146" s="130"/>
      <c r="L146" s="142"/>
    </row>
    <row r="147" spans="2:12" ht="15" customHeight="1">
      <c r="B147" s="28"/>
      <c r="C147" s="28"/>
      <c r="D147" s="29"/>
      <c r="E147" s="50"/>
      <c r="F147" s="30"/>
      <c r="G147" s="31"/>
      <c r="H147" s="87"/>
      <c r="I147" s="32"/>
      <c r="J147" s="119"/>
      <c r="K147" s="131"/>
      <c r="L147" s="143"/>
    </row>
    <row r="148" spans="2:12" ht="27.75" customHeight="1">
      <c r="B148" s="18"/>
      <c r="C148" s="18"/>
      <c r="D148" s="18"/>
      <c r="E148" s="45" t="s">
        <v>2</v>
      </c>
      <c r="F148" s="19" t="s">
        <v>3</v>
      </c>
      <c r="G148" s="19" t="s">
        <v>4</v>
      </c>
      <c r="H148" s="85" t="s">
        <v>187</v>
      </c>
      <c r="I148" s="20" t="s">
        <v>5</v>
      </c>
      <c r="J148" s="117" t="s">
        <v>6</v>
      </c>
      <c r="K148" s="105" t="s">
        <v>7</v>
      </c>
      <c r="L148" s="85" t="s">
        <v>8</v>
      </c>
    </row>
    <row r="149" spans="2:12" ht="15" customHeight="1">
      <c r="B149" s="21"/>
      <c r="C149" s="21"/>
      <c r="E149" s="22" t="s">
        <v>71</v>
      </c>
      <c r="F149" s="23" t="s">
        <v>53</v>
      </c>
      <c r="G149" s="27">
        <v>1</v>
      </c>
      <c r="H149" s="86">
        <f>VLOOKUP(E149,'Артикулы и цены'!A:G,7,FALSE)</f>
        <v>12238</v>
      </c>
      <c r="I149" s="25"/>
      <c r="J149" s="118">
        <v>62.3</v>
      </c>
      <c r="K149" s="130">
        <v>0.15</v>
      </c>
      <c r="L149" s="142">
        <v>2</v>
      </c>
    </row>
    <row r="150" spans="2:12" ht="15" customHeight="1">
      <c r="B150" s="21"/>
      <c r="C150" s="21"/>
      <c r="E150" s="22" t="s">
        <v>72</v>
      </c>
      <c r="F150" s="23" t="s">
        <v>60</v>
      </c>
      <c r="G150" s="27">
        <v>1</v>
      </c>
      <c r="H150" s="86">
        <f>VLOOKUP(E150,'Артикулы и цены'!A:G,7,FALSE)</f>
        <v>2259</v>
      </c>
      <c r="I150" s="25"/>
      <c r="J150" s="118">
        <v>7.1</v>
      </c>
      <c r="K150" s="130">
        <v>0.02</v>
      </c>
      <c r="L150" s="142">
        <v>1</v>
      </c>
    </row>
    <row r="151" spans="2:12" ht="15" customHeight="1">
      <c r="B151" s="21"/>
      <c r="C151" s="21"/>
      <c r="E151" s="22" t="s">
        <v>73</v>
      </c>
      <c r="F151" s="23" t="s">
        <v>16</v>
      </c>
      <c r="G151" s="27">
        <v>1</v>
      </c>
      <c r="H151" s="86">
        <f>VLOOKUP(E151,'Артикулы и цены'!A:G,7,FALSE)</f>
        <v>4257</v>
      </c>
      <c r="I151" s="25"/>
      <c r="J151" s="118">
        <v>5.0999999999999996</v>
      </c>
      <c r="K151" s="130">
        <v>0.01</v>
      </c>
      <c r="L151" s="142">
        <v>1</v>
      </c>
    </row>
    <row r="152" spans="2:12" ht="15" customHeight="1">
      <c r="B152" s="21"/>
      <c r="C152" s="21"/>
      <c r="E152" s="22"/>
      <c r="F152" s="23"/>
      <c r="G152" s="27"/>
      <c r="H152" s="86"/>
      <c r="I152" s="25"/>
      <c r="J152" s="118"/>
      <c r="K152" s="130"/>
      <c r="L152" s="142"/>
    </row>
    <row r="153" spans="2:12" ht="15" customHeight="1">
      <c r="B153" s="21"/>
      <c r="C153" s="21"/>
      <c r="E153" s="39"/>
      <c r="F153" s="40" t="s">
        <v>17</v>
      </c>
      <c r="G153" s="41" t="s">
        <v>39</v>
      </c>
      <c r="H153" s="90">
        <f>SUMPRODUCT($G$149:G151,H149:H151)</f>
        <v>18754</v>
      </c>
      <c r="I153" s="42" t="s">
        <v>70</v>
      </c>
      <c r="J153" s="122">
        <f>SUMPRODUCT($G$149:G151,J149:J151)</f>
        <v>74.499999999999986</v>
      </c>
      <c r="K153" s="133">
        <f>SUMPRODUCT($G$149:G151,K149:K151)</f>
        <v>0.18</v>
      </c>
      <c r="L153" s="146">
        <f>SUMPRODUCT($G$149:G151,L149:L151)</f>
        <v>4</v>
      </c>
    </row>
    <row r="154" spans="2:12" ht="15" customHeight="1">
      <c r="B154" s="21"/>
      <c r="C154" s="21"/>
      <c r="E154" s="22" t="s">
        <v>71</v>
      </c>
      <c r="F154" s="23" t="s">
        <v>53</v>
      </c>
      <c r="G154" s="27">
        <v>1</v>
      </c>
      <c r="H154" s="86">
        <f>VLOOKUP(E154,'Артикулы и цены'!A:G,7,FALSE)</f>
        <v>12238</v>
      </c>
      <c r="I154" s="25"/>
      <c r="J154" s="118">
        <v>62.3</v>
      </c>
      <c r="K154" s="130">
        <v>0.15</v>
      </c>
      <c r="L154" s="142">
        <v>2</v>
      </c>
    </row>
    <row r="155" spans="2:12" ht="15" customHeight="1">
      <c r="B155" s="21"/>
      <c r="C155" s="21"/>
      <c r="E155" s="22" t="s">
        <v>74</v>
      </c>
      <c r="F155" s="23" t="s">
        <v>60</v>
      </c>
      <c r="G155" s="27">
        <v>1</v>
      </c>
      <c r="H155" s="86">
        <f>VLOOKUP(E155,'Артикулы и цены'!A:G,7,FALSE)</f>
        <v>2259</v>
      </c>
      <c r="I155" s="25"/>
      <c r="J155" s="118">
        <v>7.1</v>
      </c>
      <c r="K155" s="130">
        <v>0.02</v>
      </c>
      <c r="L155" s="142">
        <v>1</v>
      </c>
    </row>
    <row r="156" spans="2:12" ht="15" customHeight="1">
      <c r="B156" s="21"/>
      <c r="C156" s="21"/>
      <c r="E156" s="22" t="s">
        <v>73</v>
      </c>
      <c r="F156" s="23" t="s">
        <v>16</v>
      </c>
      <c r="G156" s="27">
        <v>1</v>
      </c>
      <c r="H156" s="86">
        <f>VLOOKUP(E156,'Артикулы и цены'!A:G,7,FALSE)</f>
        <v>4257</v>
      </c>
      <c r="I156" s="25"/>
      <c r="J156" s="118">
        <v>5.0999999999999996</v>
      </c>
      <c r="K156" s="130">
        <v>0.01</v>
      </c>
      <c r="L156" s="142">
        <v>1</v>
      </c>
    </row>
    <row r="157" spans="2:12" ht="15" customHeight="1">
      <c r="B157" s="21"/>
      <c r="C157" s="21"/>
      <c r="E157" s="22"/>
      <c r="F157" s="23"/>
      <c r="G157" s="27"/>
      <c r="H157" s="86"/>
      <c r="I157" s="25"/>
      <c r="J157" s="118"/>
      <c r="K157" s="130"/>
      <c r="L157" s="142"/>
    </row>
    <row r="158" spans="2:12" ht="15" customHeight="1">
      <c r="B158" s="21"/>
      <c r="C158" s="21"/>
      <c r="E158" s="22"/>
      <c r="F158" s="35" t="s">
        <v>17</v>
      </c>
      <c r="G158" s="43" t="s">
        <v>42</v>
      </c>
      <c r="H158" s="89">
        <f>SUMPRODUCT($G$154:G156,H154:H156)</f>
        <v>18754</v>
      </c>
      <c r="I158" s="38" t="s">
        <v>70</v>
      </c>
      <c r="J158" s="121">
        <f>SUMPRODUCT($G$154:G156,J154:J156)</f>
        <v>74.499999999999986</v>
      </c>
      <c r="K158" s="132">
        <f>SUMPRODUCT($G$154:G156,K154:K156)</f>
        <v>0.18</v>
      </c>
      <c r="L158" s="144">
        <f>SUMPRODUCT($G$154:G156,L154:L156)</f>
        <v>4</v>
      </c>
    </row>
    <row r="159" spans="2:12" ht="15" customHeight="1">
      <c r="B159" s="21"/>
      <c r="C159" s="21"/>
      <c r="E159" s="22"/>
      <c r="F159" s="23"/>
      <c r="G159" s="27"/>
      <c r="H159" s="86"/>
      <c r="I159" s="25"/>
      <c r="J159" s="118"/>
      <c r="K159" s="130"/>
      <c r="L159" s="142"/>
    </row>
    <row r="160" spans="2:12" ht="15" customHeight="1">
      <c r="B160" s="28"/>
      <c r="C160" s="28"/>
      <c r="D160" s="29"/>
      <c r="E160" s="50"/>
      <c r="F160" s="30"/>
      <c r="G160" s="31"/>
      <c r="H160" s="87"/>
      <c r="I160" s="32"/>
      <c r="J160" s="119"/>
      <c r="K160" s="131"/>
      <c r="L160" s="143"/>
    </row>
    <row r="161" spans="2:12" ht="26.25" customHeight="1">
      <c r="B161" s="21"/>
      <c r="C161" s="21"/>
      <c r="E161" s="45" t="s">
        <v>2</v>
      </c>
      <c r="F161" s="19" t="s">
        <v>3</v>
      </c>
      <c r="G161" s="19" t="s">
        <v>4</v>
      </c>
      <c r="H161" s="85" t="s">
        <v>187</v>
      </c>
      <c r="I161" s="20" t="s">
        <v>5</v>
      </c>
      <c r="J161" s="117" t="s">
        <v>6</v>
      </c>
      <c r="K161" s="105" t="s">
        <v>7</v>
      </c>
      <c r="L161" s="85" t="s">
        <v>8</v>
      </c>
    </row>
    <row r="162" spans="2:12" ht="15" customHeight="1">
      <c r="B162" s="21"/>
      <c r="C162" s="21"/>
      <c r="E162" s="22" t="s">
        <v>75</v>
      </c>
      <c r="F162" s="23" t="s">
        <v>53</v>
      </c>
      <c r="G162" s="27">
        <v>1</v>
      </c>
      <c r="H162" s="86">
        <f>VLOOKUP(E162,'Артикулы и цены'!A:G,7,FALSE)</f>
        <v>12606</v>
      </c>
      <c r="I162" s="25"/>
      <c r="J162" s="118">
        <v>63.5</v>
      </c>
      <c r="K162" s="130">
        <v>0.11799999999999999</v>
      </c>
      <c r="L162" s="142">
        <v>2</v>
      </c>
    </row>
    <row r="163" spans="2:12" ht="15" customHeight="1">
      <c r="B163" s="21"/>
      <c r="C163" s="21"/>
      <c r="E163" s="22" t="s">
        <v>76</v>
      </c>
      <c r="F163" s="23" t="s">
        <v>55</v>
      </c>
      <c r="G163" s="27">
        <v>1</v>
      </c>
      <c r="H163" s="86">
        <f>VLOOKUP(E163,'Артикулы и цены'!A:G,7,FALSE)</f>
        <v>1584</v>
      </c>
      <c r="I163" s="25"/>
      <c r="J163" s="118">
        <v>4</v>
      </c>
      <c r="K163" s="130">
        <v>0.01</v>
      </c>
      <c r="L163" s="142">
        <v>1</v>
      </c>
    </row>
    <row r="164" spans="2:12" ht="15" customHeight="1">
      <c r="B164" s="21"/>
      <c r="C164" s="21"/>
      <c r="E164" s="22" t="s">
        <v>73</v>
      </c>
      <c r="F164" s="23" t="s">
        <v>16</v>
      </c>
      <c r="G164" s="27">
        <v>1</v>
      </c>
      <c r="H164" s="86">
        <f>VLOOKUP(E164,'Артикулы и цены'!A:G,7,FALSE)</f>
        <v>4257</v>
      </c>
      <c r="I164" s="25"/>
      <c r="J164" s="118">
        <v>5.0999999999999996</v>
      </c>
      <c r="K164" s="130">
        <v>0.01</v>
      </c>
      <c r="L164" s="142">
        <v>1</v>
      </c>
    </row>
    <row r="165" spans="2:12" ht="15" customHeight="1">
      <c r="B165" s="21"/>
      <c r="C165" s="21"/>
      <c r="E165" s="22"/>
      <c r="F165" s="23"/>
      <c r="G165" s="27"/>
      <c r="H165" s="86"/>
      <c r="I165" s="25"/>
      <c r="J165" s="118"/>
      <c r="K165" s="130"/>
      <c r="L165" s="142"/>
    </row>
    <row r="166" spans="2:12" ht="15" customHeight="1">
      <c r="B166" s="21"/>
      <c r="C166" s="21"/>
      <c r="E166" s="34"/>
      <c r="F166" s="35" t="s">
        <v>17</v>
      </c>
      <c r="G166" s="43"/>
      <c r="H166" s="89">
        <f>SUMPRODUCT($G$162:G164,H162:H164)</f>
        <v>18447</v>
      </c>
      <c r="I166" s="38" t="s">
        <v>70</v>
      </c>
      <c r="J166" s="121">
        <f>SUMPRODUCT($G$162:G164,J162:J164)</f>
        <v>72.599999999999994</v>
      </c>
      <c r="K166" s="132">
        <f>SUMPRODUCT($G$162:G164,K162:K164)</f>
        <v>0.13800000000000001</v>
      </c>
      <c r="L166" s="144">
        <f>SUMPRODUCT($G$162:G164,L162:L164)</f>
        <v>4</v>
      </c>
    </row>
    <row r="167" spans="2:12" ht="15" customHeight="1">
      <c r="B167" s="21"/>
      <c r="C167" s="21"/>
      <c r="E167" s="22"/>
      <c r="F167" s="23"/>
      <c r="G167" s="27"/>
      <c r="H167" s="86"/>
      <c r="I167" s="25"/>
      <c r="J167" s="118"/>
      <c r="K167" s="130"/>
      <c r="L167" s="142"/>
    </row>
    <row r="168" spans="2:12" ht="15" customHeight="1">
      <c r="B168" s="21"/>
      <c r="C168" s="21"/>
      <c r="E168" s="22"/>
      <c r="F168" s="23"/>
      <c r="G168" s="27"/>
      <c r="H168" s="86"/>
      <c r="I168" s="25"/>
      <c r="J168" s="118"/>
      <c r="K168" s="130"/>
      <c r="L168" s="142"/>
    </row>
    <row r="169" spans="2:12" ht="15" customHeight="1">
      <c r="B169" s="21"/>
      <c r="C169" s="21"/>
      <c r="E169" s="22"/>
      <c r="F169" s="23"/>
      <c r="G169" s="27"/>
      <c r="H169" s="86"/>
      <c r="I169" s="25"/>
      <c r="J169" s="118"/>
      <c r="K169" s="130"/>
      <c r="L169" s="142"/>
    </row>
    <row r="170" spans="2:12" ht="15" customHeight="1">
      <c r="B170" s="28"/>
      <c r="C170" s="28"/>
      <c r="D170" s="29"/>
      <c r="E170" s="50"/>
      <c r="F170" s="30"/>
      <c r="G170" s="31"/>
      <c r="H170" s="87"/>
      <c r="I170" s="32"/>
      <c r="J170" s="119"/>
      <c r="K170" s="131"/>
      <c r="L170" s="143"/>
    </row>
    <row r="171" spans="2:12" ht="15" customHeight="1">
      <c r="B171" s="21"/>
      <c r="C171" s="21"/>
      <c r="E171" s="22"/>
      <c r="F171" s="23"/>
      <c r="G171" s="27"/>
      <c r="H171" s="86"/>
      <c r="I171" s="25"/>
      <c r="J171" s="118"/>
      <c r="K171" s="130"/>
      <c r="L171" s="142"/>
    </row>
    <row r="172" spans="2:12" ht="15" customHeight="1">
      <c r="B172" s="13" t="s">
        <v>77</v>
      </c>
      <c r="C172" s="13"/>
      <c r="D172" s="13"/>
      <c r="E172" s="13"/>
      <c r="F172" s="13"/>
      <c r="G172" s="13"/>
      <c r="H172" s="83"/>
      <c r="I172" s="14"/>
      <c r="J172" s="115"/>
      <c r="K172" s="103"/>
      <c r="L172" s="141"/>
    </row>
    <row r="173" spans="2:12" ht="15" customHeight="1">
      <c r="B173" s="15" t="s">
        <v>214</v>
      </c>
      <c r="C173" s="59"/>
      <c r="D173" s="59"/>
      <c r="E173" s="45"/>
      <c r="F173" s="60"/>
      <c r="G173" s="60"/>
      <c r="H173" s="95"/>
      <c r="I173" s="61"/>
      <c r="J173" s="127"/>
      <c r="K173" s="108"/>
      <c r="L173" s="95"/>
    </row>
    <row r="174" spans="2:12" ht="27" customHeight="1">
      <c r="B174" s="21"/>
      <c r="C174" s="21"/>
      <c r="E174" s="45" t="s">
        <v>2</v>
      </c>
      <c r="F174" s="19" t="s">
        <v>3</v>
      </c>
      <c r="G174" s="19" t="s">
        <v>4</v>
      </c>
      <c r="H174" s="85" t="s">
        <v>187</v>
      </c>
      <c r="I174" s="20" t="s">
        <v>5</v>
      </c>
      <c r="J174" s="117" t="s">
        <v>6</v>
      </c>
      <c r="K174" s="105" t="s">
        <v>7</v>
      </c>
      <c r="L174" s="85" t="s">
        <v>8</v>
      </c>
    </row>
    <row r="175" spans="2:12" ht="15" customHeight="1">
      <c r="B175" s="21"/>
      <c r="C175" s="21"/>
      <c r="E175" s="22" t="s">
        <v>78</v>
      </c>
      <c r="F175" s="23" t="s">
        <v>53</v>
      </c>
      <c r="G175" s="27">
        <v>1</v>
      </c>
      <c r="H175" s="86">
        <f>VLOOKUP(E175,'Артикулы и цены'!A:G,7,FALSE)</f>
        <v>9006</v>
      </c>
      <c r="I175" s="25"/>
      <c r="J175" s="118">
        <v>54.6</v>
      </c>
      <c r="K175" s="130">
        <v>0.1</v>
      </c>
      <c r="L175" s="142">
        <v>1</v>
      </c>
    </row>
    <row r="176" spans="2:12" ht="15" customHeight="1">
      <c r="B176" s="21"/>
      <c r="C176" s="21"/>
      <c r="E176" s="22" t="s">
        <v>69</v>
      </c>
      <c r="F176" s="23" t="s">
        <v>60</v>
      </c>
      <c r="G176" s="27">
        <v>1</v>
      </c>
      <c r="H176" s="86">
        <f>VLOOKUP(E176,'Артикулы и цены'!A:G,7,FALSE)</f>
        <v>2813</v>
      </c>
      <c r="I176" s="25"/>
      <c r="J176" s="118">
        <v>9.1999999999999993</v>
      </c>
      <c r="K176" s="130">
        <v>2.7E-2</v>
      </c>
      <c r="L176" s="142">
        <v>1</v>
      </c>
    </row>
    <row r="177" spans="2:12" ht="15" customHeight="1">
      <c r="B177" s="21"/>
      <c r="C177" s="21"/>
      <c r="E177" s="22"/>
      <c r="F177" s="23"/>
      <c r="G177" s="27"/>
      <c r="H177" s="86"/>
      <c r="I177" s="25"/>
      <c r="J177" s="118"/>
      <c r="K177" s="130"/>
      <c r="L177" s="142"/>
    </row>
    <row r="178" spans="2:12" ht="15" customHeight="1">
      <c r="B178" s="21"/>
      <c r="C178" s="21"/>
      <c r="E178" s="34"/>
      <c r="F178" s="35" t="s">
        <v>17</v>
      </c>
      <c r="G178" s="36"/>
      <c r="H178" s="89">
        <f>SUMPRODUCT($G$175:G176,H175:H176)</f>
        <v>11819</v>
      </c>
      <c r="I178" s="38" t="s">
        <v>79</v>
      </c>
      <c r="J178" s="121">
        <f>SUMPRODUCT($G$175:G176,J175:J176)</f>
        <v>63.8</v>
      </c>
      <c r="K178" s="132">
        <f>SUMPRODUCT($G$175:G176,K175:K176)</f>
        <v>0.127</v>
      </c>
      <c r="L178" s="144">
        <f>SUMPRODUCT($G$175:G176,L175:L176)</f>
        <v>2</v>
      </c>
    </row>
    <row r="179" spans="2:12" ht="15" customHeight="1">
      <c r="B179" s="21"/>
      <c r="C179" s="21"/>
      <c r="E179" s="22"/>
      <c r="F179" s="23"/>
      <c r="G179" s="27"/>
      <c r="H179" s="86"/>
      <c r="I179" s="25"/>
      <c r="J179" s="118"/>
      <c r="K179" s="130"/>
      <c r="L179" s="142"/>
    </row>
    <row r="180" spans="2:12" ht="15" customHeight="1">
      <c r="B180" s="21"/>
      <c r="C180" s="21"/>
      <c r="E180" s="22"/>
      <c r="F180" s="23"/>
      <c r="G180" s="27"/>
      <c r="H180" s="86"/>
      <c r="I180" s="25"/>
      <c r="J180" s="118"/>
      <c r="K180" s="130"/>
      <c r="L180" s="142"/>
    </row>
    <row r="181" spans="2:12" ht="15" customHeight="1">
      <c r="B181" s="21"/>
      <c r="C181" s="21"/>
      <c r="E181" s="22"/>
      <c r="F181" s="23"/>
      <c r="G181" s="27"/>
      <c r="H181" s="86"/>
      <c r="I181" s="25"/>
      <c r="J181" s="118"/>
      <c r="K181" s="130"/>
      <c r="L181" s="142"/>
    </row>
    <row r="182" spans="2:12" ht="15" customHeight="1">
      <c r="B182" s="21"/>
      <c r="C182" s="21"/>
      <c r="E182" s="22"/>
      <c r="F182" s="23"/>
      <c r="G182" s="27"/>
      <c r="H182" s="86"/>
      <c r="I182" s="25"/>
      <c r="J182" s="118"/>
      <c r="K182" s="130"/>
      <c r="L182" s="142"/>
    </row>
    <row r="183" spans="2:12" ht="15" customHeight="1">
      <c r="B183" s="28"/>
      <c r="C183" s="28"/>
      <c r="D183" s="29"/>
      <c r="E183" s="50"/>
      <c r="F183" s="30"/>
      <c r="G183" s="31"/>
      <c r="H183" s="87"/>
      <c r="I183" s="32"/>
      <c r="J183" s="119"/>
      <c r="K183" s="131"/>
      <c r="L183" s="143"/>
    </row>
    <row r="184" spans="2:12" ht="27" customHeight="1">
      <c r="B184" s="21"/>
      <c r="C184" s="21"/>
      <c r="E184" s="45" t="s">
        <v>2</v>
      </c>
      <c r="F184" s="19" t="s">
        <v>3</v>
      </c>
      <c r="G184" s="19" t="s">
        <v>4</v>
      </c>
      <c r="H184" s="85" t="s">
        <v>187</v>
      </c>
      <c r="I184" s="20" t="s">
        <v>5</v>
      </c>
      <c r="J184" s="117" t="s">
        <v>6</v>
      </c>
      <c r="K184" s="105" t="s">
        <v>7</v>
      </c>
      <c r="L184" s="85" t="s">
        <v>8</v>
      </c>
    </row>
    <row r="185" spans="2:12" ht="15" customHeight="1">
      <c r="B185" s="21"/>
      <c r="C185" s="21"/>
      <c r="E185" s="22" t="s">
        <v>80</v>
      </c>
      <c r="F185" s="23" t="s">
        <v>53</v>
      </c>
      <c r="G185" s="27">
        <v>1</v>
      </c>
      <c r="H185" s="86">
        <f>VLOOKUP(E185,'Артикулы и цены'!A:G,7,FALSE)</f>
        <v>12704</v>
      </c>
      <c r="I185" s="25"/>
      <c r="J185" s="118">
        <v>82.1</v>
      </c>
      <c r="K185" s="130">
        <v>0.15</v>
      </c>
      <c r="L185" s="142">
        <v>2</v>
      </c>
    </row>
    <row r="186" spans="2:12" ht="15" customHeight="1">
      <c r="B186" s="21"/>
      <c r="C186" s="21"/>
      <c r="E186" s="22" t="s">
        <v>72</v>
      </c>
      <c r="F186" s="23" t="s">
        <v>60</v>
      </c>
      <c r="G186" s="27">
        <v>1</v>
      </c>
      <c r="H186" s="86">
        <f>VLOOKUP(E186,'Артикулы и цены'!A:G,7,FALSE)</f>
        <v>2259</v>
      </c>
      <c r="I186" s="25"/>
      <c r="J186" s="118">
        <v>7.1</v>
      </c>
      <c r="K186" s="130">
        <v>0.02</v>
      </c>
      <c r="L186" s="142">
        <v>1</v>
      </c>
    </row>
    <row r="187" spans="2:12" ht="15" customHeight="1">
      <c r="B187" s="21"/>
      <c r="C187" s="21"/>
      <c r="E187" s="22" t="s">
        <v>73</v>
      </c>
      <c r="F187" s="23" t="s">
        <v>16</v>
      </c>
      <c r="G187" s="27">
        <v>1</v>
      </c>
      <c r="H187" s="86">
        <f>VLOOKUP(E187,'Артикулы и цены'!A:G,7,FALSE)</f>
        <v>4257</v>
      </c>
      <c r="I187" s="25"/>
      <c r="J187" s="118">
        <v>5.0999999999999996</v>
      </c>
      <c r="K187" s="130">
        <v>0.01</v>
      </c>
      <c r="L187" s="142">
        <v>1</v>
      </c>
    </row>
    <row r="188" spans="2:12" ht="15" customHeight="1">
      <c r="B188" s="21"/>
      <c r="C188" s="21"/>
      <c r="E188" s="22"/>
      <c r="F188" s="23"/>
      <c r="G188" s="27"/>
      <c r="H188" s="86"/>
      <c r="I188" s="25"/>
      <c r="J188" s="118"/>
      <c r="K188" s="130"/>
      <c r="L188" s="142"/>
    </row>
    <row r="189" spans="2:12" ht="15" customHeight="1">
      <c r="B189" s="21"/>
      <c r="C189" s="21"/>
      <c r="E189" s="39"/>
      <c r="F189" s="40" t="s">
        <v>17</v>
      </c>
      <c r="G189" s="41" t="s">
        <v>39</v>
      </c>
      <c r="H189" s="90">
        <f>SUMPRODUCT($G$185:G187,H185:H187)</f>
        <v>19220</v>
      </c>
      <c r="I189" s="42" t="s">
        <v>79</v>
      </c>
      <c r="J189" s="122">
        <f>SUMPRODUCT($G$185:G187,J185:J187)</f>
        <v>94.299999999999983</v>
      </c>
      <c r="K189" s="133">
        <f>SUMPRODUCT($G$185:G187,K185:K187)</f>
        <v>0.18</v>
      </c>
      <c r="L189" s="146">
        <f>SUMPRODUCT($G$185:G187,L185:L187)</f>
        <v>4</v>
      </c>
    </row>
    <row r="190" spans="2:12" ht="15" customHeight="1">
      <c r="B190" s="21"/>
      <c r="C190" s="21"/>
      <c r="E190" s="22" t="s">
        <v>80</v>
      </c>
      <c r="F190" s="23" t="s">
        <v>53</v>
      </c>
      <c r="G190" s="27">
        <v>1</v>
      </c>
      <c r="H190" s="86">
        <f>VLOOKUP(E190,'Артикулы и цены'!A:G,7,FALSE)</f>
        <v>12704</v>
      </c>
      <c r="I190" s="25"/>
      <c r="J190" s="118">
        <v>82.1</v>
      </c>
      <c r="K190" s="130">
        <v>0.15</v>
      </c>
      <c r="L190" s="142">
        <v>2</v>
      </c>
    </row>
    <row r="191" spans="2:12" ht="15" customHeight="1">
      <c r="B191" s="21"/>
      <c r="C191" s="21"/>
      <c r="E191" s="22" t="s">
        <v>74</v>
      </c>
      <c r="F191" s="23" t="s">
        <v>60</v>
      </c>
      <c r="G191" s="27">
        <v>1</v>
      </c>
      <c r="H191" s="86">
        <f>VLOOKUP(E191,'Артикулы и цены'!A:G,7,FALSE)</f>
        <v>2259</v>
      </c>
      <c r="I191" s="25"/>
      <c r="J191" s="118">
        <v>7.1</v>
      </c>
      <c r="K191" s="130">
        <v>0.02</v>
      </c>
      <c r="L191" s="142">
        <v>1</v>
      </c>
    </row>
    <row r="192" spans="2:12" ht="15" customHeight="1">
      <c r="B192" s="21"/>
      <c r="C192" s="21"/>
      <c r="E192" s="22" t="s">
        <v>73</v>
      </c>
      <c r="F192" s="23" t="s">
        <v>16</v>
      </c>
      <c r="G192" s="27">
        <v>1</v>
      </c>
      <c r="H192" s="86">
        <f>VLOOKUP(E192,'Артикулы и цены'!A:G,7,FALSE)</f>
        <v>4257</v>
      </c>
      <c r="I192" s="25"/>
      <c r="J192" s="118">
        <v>5.0999999999999996</v>
      </c>
      <c r="K192" s="130">
        <v>0.01</v>
      </c>
      <c r="L192" s="142">
        <v>1</v>
      </c>
    </row>
    <row r="193" spans="2:12" ht="15" customHeight="1">
      <c r="B193" s="21"/>
      <c r="C193" s="21"/>
      <c r="E193" s="22"/>
      <c r="F193" s="23"/>
      <c r="G193" s="27"/>
      <c r="H193" s="86"/>
      <c r="I193" s="25"/>
      <c r="J193" s="118"/>
      <c r="K193" s="130"/>
      <c r="L193" s="142"/>
    </row>
    <row r="194" spans="2:12" ht="15" customHeight="1">
      <c r="B194" s="21"/>
      <c r="C194" s="21"/>
      <c r="E194" s="22"/>
      <c r="F194" s="35" t="s">
        <v>17</v>
      </c>
      <c r="G194" s="43" t="s">
        <v>42</v>
      </c>
      <c r="H194" s="89">
        <f>SUMPRODUCT($G$190:G192,H190:H192)</f>
        <v>19220</v>
      </c>
      <c r="I194" s="38" t="s">
        <v>79</v>
      </c>
      <c r="J194" s="121">
        <f>SUMPRODUCT($G$190:G192,J190:J192)</f>
        <v>94.299999999999983</v>
      </c>
      <c r="K194" s="132">
        <f>SUMPRODUCT($G$190:G192,K190:K192)</f>
        <v>0.18</v>
      </c>
      <c r="L194" s="144">
        <f>SUMPRODUCT($G$190:G192,L190:L192)</f>
        <v>4</v>
      </c>
    </row>
    <row r="195" spans="2:12" ht="15" customHeight="1">
      <c r="B195" s="28"/>
      <c r="C195" s="28"/>
      <c r="D195" s="29"/>
      <c r="E195" s="50"/>
      <c r="F195" s="30"/>
      <c r="G195" s="31"/>
      <c r="H195" s="87"/>
      <c r="I195" s="32"/>
      <c r="J195" s="119"/>
      <c r="K195" s="131"/>
      <c r="L195" s="143"/>
    </row>
    <row r="196" spans="2:12" ht="25.5" customHeight="1">
      <c r="B196" s="21"/>
      <c r="C196" s="21"/>
      <c r="E196" s="45" t="s">
        <v>2</v>
      </c>
      <c r="F196" s="19" t="s">
        <v>3</v>
      </c>
      <c r="G196" s="19" t="s">
        <v>4</v>
      </c>
      <c r="H196" s="85" t="s">
        <v>187</v>
      </c>
      <c r="I196" s="20" t="s">
        <v>5</v>
      </c>
      <c r="J196" s="117" t="s">
        <v>6</v>
      </c>
      <c r="K196" s="105" t="s">
        <v>7</v>
      </c>
      <c r="L196" s="85" t="s">
        <v>8</v>
      </c>
    </row>
    <row r="197" spans="2:12" ht="15" customHeight="1">
      <c r="B197" s="21"/>
      <c r="C197" s="21"/>
      <c r="E197" s="22" t="s">
        <v>81</v>
      </c>
      <c r="F197" s="23" t="s">
        <v>53</v>
      </c>
      <c r="G197" s="27">
        <v>1</v>
      </c>
      <c r="H197" s="86">
        <f>VLOOKUP(E197,'Артикулы и цены'!A:G,7,FALSE)</f>
        <v>16430</v>
      </c>
      <c r="I197" s="25"/>
      <c r="J197" s="118">
        <v>104.4</v>
      </c>
      <c r="K197" s="130">
        <v>0.44</v>
      </c>
      <c r="L197" s="142">
        <v>3</v>
      </c>
    </row>
    <row r="198" spans="2:12" ht="15" customHeight="1">
      <c r="B198" s="21"/>
      <c r="C198" s="21"/>
      <c r="E198" s="22" t="s">
        <v>82</v>
      </c>
      <c r="F198" s="23" t="s">
        <v>64</v>
      </c>
      <c r="G198" s="27">
        <v>1</v>
      </c>
      <c r="H198" s="86">
        <f>VLOOKUP(E198,'Артикулы и цены'!A:G,7,FALSE)</f>
        <v>4431</v>
      </c>
      <c r="I198" s="25"/>
      <c r="J198" s="118">
        <v>13.5</v>
      </c>
      <c r="K198" s="130">
        <v>0.04</v>
      </c>
      <c r="L198" s="142">
        <v>1</v>
      </c>
    </row>
    <row r="199" spans="2:12" ht="15" customHeight="1">
      <c r="B199" s="21"/>
      <c r="C199" s="21"/>
      <c r="E199" s="22" t="s">
        <v>83</v>
      </c>
      <c r="F199" s="23" t="s">
        <v>16</v>
      </c>
      <c r="G199" s="27">
        <v>1</v>
      </c>
      <c r="H199" s="86">
        <f>VLOOKUP(E199,'Артикулы и цены'!A:G,7,FALSE)</f>
        <v>5351</v>
      </c>
      <c r="I199" s="25"/>
      <c r="J199" s="118">
        <v>8.6999999999999993</v>
      </c>
      <c r="K199" s="130">
        <v>0.02</v>
      </c>
      <c r="L199" s="142">
        <v>1</v>
      </c>
    </row>
    <row r="200" spans="2:12" ht="15" customHeight="1">
      <c r="B200" s="21"/>
      <c r="C200" s="21"/>
      <c r="E200" s="22"/>
      <c r="F200" s="23"/>
      <c r="G200" s="27"/>
      <c r="H200" s="86"/>
      <c r="I200" s="25"/>
      <c r="J200" s="118"/>
      <c r="K200" s="130"/>
      <c r="L200" s="142"/>
    </row>
    <row r="201" spans="2:12" ht="15" customHeight="1">
      <c r="B201" s="21"/>
      <c r="C201" s="21"/>
      <c r="E201" s="34"/>
      <c r="F201" s="35" t="s">
        <v>17</v>
      </c>
      <c r="G201" s="43"/>
      <c r="H201" s="89">
        <f>SUMPRODUCT($G$197:G199,H197:H199)</f>
        <v>26212</v>
      </c>
      <c r="I201" s="38" t="s">
        <v>84</v>
      </c>
      <c r="J201" s="121">
        <f>SUMPRODUCT($G$197:G199,J197:J199)</f>
        <v>126.60000000000001</v>
      </c>
      <c r="K201" s="132">
        <f>SUMPRODUCT($G$197:G199,K197:K199)</f>
        <v>0.5</v>
      </c>
      <c r="L201" s="144">
        <f>SUMPRODUCT($G$197:G199,L197:L199)</f>
        <v>5</v>
      </c>
    </row>
    <row r="202" spans="2:12" ht="15" customHeight="1">
      <c r="B202" s="21"/>
      <c r="C202" s="21"/>
      <c r="E202" s="22"/>
      <c r="F202" s="23"/>
      <c r="G202" s="27"/>
      <c r="H202" s="86"/>
      <c r="I202" s="25"/>
      <c r="J202" s="118"/>
      <c r="K202" s="130"/>
      <c r="L202" s="142"/>
    </row>
    <row r="203" spans="2:12" ht="15" customHeight="1">
      <c r="B203" s="21"/>
      <c r="C203" s="21"/>
      <c r="E203" s="22"/>
      <c r="F203" s="23"/>
      <c r="G203" s="27"/>
      <c r="H203" s="86"/>
      <c r="I203" s="25"/>
      <c r="J203" s="118"/>
      <c r="K203" s="130"/>
      <c r="L203" s="142"/>
    </row>
    <row r="204" spans="2:12" ht="15" customHeight="1">
      <c r="B204" s="21"/>
      <c r="C204" s="21"/>
      <c r="E204" s="22"/>
      <c r="F204" s="23"/>
      <c r="G204" s="27"/>
      <c r="H204" s="86"/>
      <c r="I204" s="25"/>
      <c r="J204" s="118"/>
      <c r="K204" s="130"/>
      <c r="L204" s="142"/>
    </row>
    <row r="205" spans="2:12" ht="15" customHeight="1">
      <c r="B205" s="28"/>
      <c r="C205" s="28"/>
      <c r="D205" s="29"/>
      <c r="E205" s="50"/>
      <c r="F205" s="30"/>
      <c r="G205" s="31"/>
      <c r="H205" s="87"/>
      <c r="I205" s="32"/>
      <c r="J205" s="119"/>
      <c r="K205" s="131"/>
      <c r="L205" s="143"/>
    </row>
    <row r="206" spans="2:12" ht="26.25" customHeight="1">
      <c r="B206" s="21"/>
      <c r="C206" s="21"/>
      <c r="E206" s="45" t="s">
        <v>2</v>
      </c>
      <c r="F206" s="19" t="s">
        <v>3</v>
      </c>
      <c r="G206" s="19" t="s">
        <v>4</v>
      </c>
      <c r="H206" s="85" t="s">
        <v>187</v>
      </c>
      <c r="I206" s="20" t="s">
        <v>5</v>
      </c>
      <c r="J206" s="117" t="s">
        <v>6</v>
      </c>
      <c r="K206" s="105" t="s">
        <v>7</v>
      </c>
      <c r="L206" s="85" t="s">
        <v>8</v>
      </c>
    </row>
    <row r="207" spans="2:12" ht="15" customHeight="1">
      <c r="B207" s="21"/>
      <c r="C207" s="21"/>
      <c r="E207" s="22" t="s">
        <v>85</v>
      </c>
      <c r="F207" s="23" t="s">
        <v>53</v>
      </c>
      <c r="G207" s="27">
        <v>1</v>
      </c>
      <c r="H207" s="86">
        <f>VLOOKUP(E207,'Артикулы и цены'!A:G,7,FALSE)</f>
        <v>21717</v>
      </c>
      <c r="I207" s="25"/>
      <c r="J207" s="118">
        <v>151.9</v>
      </c>
      <c r="K207" s="130">
        <v>0.25</v>
      </c>
      <c r="L207" s="142">
        <v>6</v>
      </c>
    </row>
    <row r="208" spans="2:12" ht="15" customHeight="1">
      <c r="B208" s="21"/>
      <c r="C208" s="21"/>
      <c r="E208" s="22" t="s">
        <v>69</v>
      </c>
      <c r="F208" s="23" t="s">
        <v>86</v>
      </c>
      <c r="G208" s="27">
        <v>1</v>
      </c>
      <c r="H208" s="86">
        <f>VLOOKUP(E208,'Артикулы и цены'!A:G,7,FALSE)</f>
        <v>2813</v>
      </c>
      <c r="I208" s="25"/>
      <c r="J208" s="118">
        <v>9.1999999999999993</v>
      </c>
      <c r="K208" s="130">
        <v>2.7E-2</v>
      </c>
      <c r="L208" s="142">
        <v>1</v>
      </c>
    </row>
    <row r="209" spans="2:12" ht="15" customHeight="1">
      <c r="B209" s="21"/>
      <c r="C209" s="21"/>
      <c r="E209" s="22" t="s">
        <v>82</v>
      </c>
      <c r="F209" s="23" t="s">
        <v>87</v>
      </c>
      <c r="G209" s="27">
        <v>1</v>
      </c>
      <c r="H209" s="86">
        <f>VLOOKUP(E209,'Артикулы и цены'!A:G,7,FALSE)</f>
        <v>4431</v>
      </c>
      <c r="I209" s="25"/>
      <c r="J209" s="118">
        <v>13.5</v>
      </c>
      <c r="K209" s="130">
        <v>0.04</v>
      </c>
      <c r="L209" s="142">
        <v>1</v>
      </c>
    </row>
    <row r="210" spans="2:12" ht="15" customHeight="1">
      <c r="B210" s="21"/>
      <c r="C210" s="21"/>
      <c r="E210" s="22" t="s">
        <v>83</v>
      </c>
      <c r="F210" s="23" t="s">
        <v>16</v>
      </c>
      <c r="G210" s="27">
        <v>1</v>
      </c>
      <c r="H210" s="86">
        <f>VLOOKUP(E210,'Артикулы и цены'!A:G,7,FALSE)</f>
        <v>5351</v>
      </c>
      <c r="I210" s="25"/>
      <c r="J210" s="118">
        <v>8.6999999999999993</v>
      </c>
      <c r="K210" s="130">
        <v>0.02</v>
      </c>
      <c r="L210" s="142">
        <v>1</v>
      </c>
    </row>
    <row r="211" spans="2:12" ht="15" customHeight="1">
      <c r="B211" s="21"/>
      <c r="C211" s="21"/>
      <c r="E211" s="22"/>
      <c r="F211" s="23"/>
      <c r="G211" s="24"/>
      <c r="H211" s="86"/>
      <c r="I211" s="25"/>
      <c r="J211" s="118"/>
      <c r="K211" s="130"/>
      <c r="L211" s="142"/>
    </row>
    <row r="212" spans="2:12" ht="15" customHeight="1">
      <c r="B212" s="21"/>
      <c r="C212" s="21"/>
      <c r="E212" s="39"/>
      <c r="F212" s="40" t="s">
        <v>17</v>
      </c>
      <c r="G212" s="41" t="s">
        <v>39</v>
      </c>
      <c r="H212" s="90">
        <f>SUMPRODUCT($G$207:G210,H207:H210)</f>
        <v>34312</v>
      </c>
      <c r="I212" s="42" t="s">
        <v>88</v>
      </c>
      <c r="J212" s="122">
        <f>SUMPRODUCT($G$207:G210,J207:J210)</f>
        <v>183.29999999999998</v>
      </c>
      <c r="K212" s="133">
        <f>SUMPRODUCT($G$207:G210,K207:K210)</f>
        <v>0.33700000000000002</v>
      </c>
      <c r="L212" s="146">
        <f>SUMPRODUCT($G$207:G210,L207:L210)</f>
        <v>9</v>
      </c>
    </row>
    <row r="213" spans="2:12" ht="15" customHeight="1">
      <c r="B213" s="21"/>
      <c r="C213" s="21"/>
      <c r="E213" s="22" t="s">
        <v>89</v>
      </c>
      <c r="F213" s="23" t="s">
        <v>53</v>
      </c>
      <c r="G213" s="27">
        <v>1</v>
      </c>
      <c r="H213" s="86">
        <f>VLOOKUP(E213,'Артикулы и цены'!A:G,7,FALSE)</f>
        <v>21717</v>
      </c>
      <c r="I213" s="25"/>
      <c r="J213" s="118">
        <v>151.9</v>
      </c>
      <c r="K213" s="130">
        <v>0.25</v>
      </c>
      <c r="L213" s="142">
        <v>6</v>
      </c>
    </row>
    <row r="214" spans="2:12" ht="15" customHeight="1">
      <c r="B214" s="21"/>
      <c r="C214" s="21"/>
      <c r="E214" s="22" t="s">
        <v>69</v>
      </c>
      <c r="F214" s="23" t="s">
        <v>86</v>
      </c>
      <c r="G214" s="27">
        <v>1</v>
      </c>
      <c r="H214" s="86">
        <f>VLOOKUP(E214,'Артикулы и цены'!A:G,7,FALSE)</f>
        <v>2813</v>
      </c>
      <c r="I214" s="25"/>
      <c r="J214" s="118">
        <v>9.1999999999999993</v>
      </c>
      <c r="K214" s="130">
        <v>2.7E-2</v>
      </c>
      <c r="L214" s="142">
        <v>1</v>
      </c>
    </row>
    <row r="215" spans="2:12" ht="15" customHeight="1">
      <c r="B215" s="21"/>
      <c r="C215" s="21"/>
      <c r="E215" s="22" t="s">
        <v>82</v>
      </c>
      <c r="F215" s="23" t="s">
        <v>87</v>
      </c>
      <c r="G215" s="27">
        <v>1</v>
      </c>
      <c r="H215" s="86">
        <f>VLOOKUP(E215,'Артикулы и цены'!A:G,7,FALSE)</f>
        <v>4431</v>
      </c>
      <c r="I215" s="25"/>
      <c r="J215" s="118">
        <v>13.5</v>
      </c>
      <c r="K215" s="130">
        <v>0.04</v>
      </c>
      <c r="L215" s="142">
        <v>1</v>
      </c>
    </row>
    <row r="216" spans="2:12" ht="15" customHeight="1">
      <c r="B216" s="21"/>
      <c r="C216" s="21"/>
      <c r="E216" s="22" t="s">
        <v>83</v>
      </c>
      <c r="F216" s="23" t="s">
        <v>16</v>
      </c>
      <c r="G216" s="27">
        <v>1</v>
      </c>
      <c r="H216" s="86">
        <f>VLOOKUP(E216,'Артикулы и цены'!A:G,7,FALSE)</f>
        <v>5351</v>
      </c>
      <c r="I216" s="25"/>
      <c r="J216" s="118">
        <v>8.6999999999999993</v>
      </c>
      <c r="K216" s="130">
        <v>0.02</v>
      </c>
      <c r="L216" s="142">
        <v>1</v>
      </c>
    </row>
    <row r="217" spans="2:12" ht="15" customHeight="1">
      <c r="B217" s="21"/>
      <c r="C217" s="21"/>
      <c r="E217" s="22"/>
      <c r="F217" s="23"/>
      <c r="G217" s="24"/>
      <c r="H217" s="86"/>
      <c r="I217" s="25"/>
      <c r="J217" s="118"/>
      <c r="K217" s="130"/>
      <c r="L217" s="142"/>
    </row>
    <row r="218" spans="2:12" ht="15" customHeight="1">
      <c r="B218" s="21"/>
      <c r="C218" s="21"/>
      <c r="E218" s="34"/>
      <c r="F218" s="35" t="s">
        <v>17</v>
      </c>
      <c r="G218" s="43" t="s">
        <v>42</v>
      </c>
      <c r="H218" s="89">
        <f>SUMPRODUCT($G$213:G216,H213:H216)</f>
        <v>34312</v>
      </c>
      <c r="I218" s="38" t="s">
        <v>88</v>
      </c>
      <c r="J218" s="121">
        <f>SUMPRODUCT($G$213:G216,J213:J216)</f>
        <v>183.29999999999998</v>
      </c>
      <c r="K218" s="132">
        <f>SUMPRODUCT($G$213:G216,K213:K216)</f>
        <v>0.33700000000000002</v>
      </c>
      <c r="L218" s="144">
        <f>SUMPRODUCT($G$213:G216,L213:L216)</f>
        <v>9</v>
      </c>
    </row>
    <row r="219" spans="2:12" ht="15" customHeight="1">
      <c r="B219" s="28"/>
      <c r="C219" s="28"/>
      <c r="D219" s="29"/>
      <c r="E219" s="50"/>
      <c r="F219" s="30"/>
      <c r="G219" s="31"/>
      <c r="H219" s="87"/>
      <c r="I219" s="32"/>
      <c r="J219" s="119"/>
      <c r="K219" s="131"/>
      <c r="L219" s="143"/>
    </row>
    <row r="220" spans="2:12" ht="15" customHeight="1">
      <c r="B220" s="13" t="s">
        <v>90</v>
      </c>
      <c r="C220" s="13"/>
      <c r="D220" s="13"/>
      <c r="E220" s="13"/>
      <c r="F220" s="13"/>
      <c r="G220" s="13"/>
      <c r="H220" s="83"/>
      <c r="I220" s="14"/>
      <c r="J220" s="115"/>
      <c r="K220" s="103"/>
      <c r="L220" s="141"/>
    </row>
    <row r="221" spans="2:12" ht="15" customHeight="1">
      <c r="B221" s="15" t="s">
        <v>216</v>
      </c>
      <c r="C221" s="59"/>
      <c r="D221" s="59"/>
      <c r="E221" s="45"/>
      <c r="F221" s="60"/>
      <c r="G221" s="60"/>
      <c r="H221" s="95"/>
      <c r="I221" s="61"/>
      <c r="J221" s="127"/>
      <c r="K221" s="108"/>
      <c r="L221" s="95"/>
    </row>
    <row r="222" spans="2:12" ht="28.5" customHeight="1">
      <c r="B222" s="21"/>
      <c r="C222" s="21"/>
      <c r="E222" s="45" t="s">
        <v>2</v>
      </c>
      <c r="F222" s="19" t="s">
        <v>3</v>
      </c>
      <c r="G222" s="19" t="s">
        <v>4</v>
      </c>
      <c r="H222" s="85" t="s">
        <v>187</v>
      </c>
      <c r="I222" s="20" t="s">
        <v>5</v>
      </c>
      <c r="J222" s="117" t="s">
        <v>6</v>
      </c>
      <c r="K222" s="105" t="s">
        <v>7</v>
      </c>
      <c r="L222" s="85" t="s">
        <v>8</v>
      </c>
    </row>
    <row r="223" spans="2:12" ht="15" customHeight="1">
      <c r="B223" s="21"/>
      <c r="C223" s="21"/>
      <c r="E223" s="22" t="s">
        <v>91</v>
      </c>
      <c r="F223" s="23" t="s">
        <v>53</v>
      </c>
      <c r="G223" s="27">
        <v>1</v>
      </c>
      <c r="H223" s="86">
        <f>VLOOKUP(E223,'Артикулы и цены'!A:G,7,FALSE)</f>
        <v>18231</v>
      </c>
      <c r="I223" s="25"/>
      <c r="J223" s="118">
        <v>120.1</v>
      </c>
      <c r="K223" s="130">
        <v>0.27</v>
      </c>
      <c r="L223" s="142">
        <v>3</v>
      </c>
    </row>
    <row r="224" spans="2:12" ht="15" customHeight="1">
      <c r="B224" s="21"/>
      <c r="C224" s="21"/>
      <c r="E224" s="22" t="s">
        <v>92</v>
      </c>
      <c r="F224" s="23" t="s">
        <v>64</v>
      </c>
      <c r="G224" s="27">
        <v>1</v>
      </c>
      <c r="H224" s="86">
        <f>VLOOKUP(E224,'Артикулы и цены'!A:G,7,FALSE)</f>
        <v>5591</v>
      </c>
      <c r="I224" s="25"/>
      <c r="J224" s="118">
        <v>17.7</v>
      </c>
      <c r="K224" s="130">
        <v>4.3999999999999997E-2</v>
      </c>
      <c r="L224" s="142">
        <v>1</v>
      </c>
    </row>
    <row r="225" spans="2:12" ht="15" customHeight="1">
      <c r="B225" s="21"/>
      <c r="C225" s="21"/>
      <c r="E225" s="22"/>
      <c r="F225" s="23"/>
      <c r="G225" s="27"/>
      <c r="H225" s="86"/>
      <c r="I225" s="25"/>
      <c r="J225" s="118"/>
      <c r="K225" s="130"/>
      <c r="L225" s="142"/>
    </row>
    <row r="226" spans="2:12" ht="15" customHeight="1">
      <c r="B226" s="21"/>
      <c r="C226" s="21"/>
      <c r="E226" s="34"/>
      <c r="F226" s="35" t="s">
        <v>17</v>
      </c>
      <c r="G226" s="36"/>
      <c r="H226" s="89">
        <f>SUMPRODUCT($G$223:G224,H223:H224)</f>
        <v>23822</v>
      </c>
      <c r="I226" s="38" t="s">
        <v>93</v>
      </c>
      <c r="J226" s="121">
        <f>SUMPRODUCT($G$223:G224,J223:J224)</f>
        <v>137.79999999999998</v>
      </c>
      <c r="K226" s="132">
        <f>SUMPRODUCT($G$223:G224,K223:K224)</f>
        <v>0.314</v>
      </c>
      <c r="L226" s="144">
        <f>SUMPRODUCT($G$223:G224,L223:L224)</f>
        <v>4</v>
      </c>
    </row>
    <row r="227" spans="2:12" ht="15" customHeight="1">
      <c r="B227" s="21"/>
      <c r="C227" s="21"/>
      <c r="E227" s="22"/>
      <c r="F227" s="23"/>
      <c r="G227" s="27"/>
      <c r="H227" s="86"/>
      <c r="I227" s="25"/>
      <c r="J227" s="118"/>
      <c r="K227" s="130"/>
      <c r="L227" s="142"/>
    </row>
    <row r="228" spans="2:12" ht="15" customHeight="1">
      <c r="B228" s="21"/>
      <c r="C228" s="21"/>
      <c r="E228" s="22"/>
      <c r="F228" s="23"/>
      <c r="G228" s="27"/>
      <c r="H228" s="86"/>
      <c r="I228" s="25"/>
      <c r="J228" s="118"/>
      <c r="K228" s="130"/>
      <c r="L228" s="142"/>
    </row>
    <row r="229" spans="2:12" ht="15" customHeight="1">
      <c r="B229" s="21"/>
      <c r="C229" s="21"/>
      <c r="E229" s="22"/>
      <c r="F229" s="23"/>
      <c r="G229" s="27"/>
      <c r="H229" s="86"/>
      <c r="I229" s="25"/>
      <c r="J229" s="118"/>
      <c r="K229" s="130"/>
      <c r="L229" s="142"/>
    </row>
    <row r="230" spans="2:12" ht="15" customHeight="1">
      <c r="B230" s="21"/>
      <c r="C230" s="21"/>
      <c r="E230" s="22"/>
      <c r="F230" s="23"/>
      <c r="G230" s="27"/>
      <c r="H230" s="86"/>
      <c r="I230" s="25"/>
      <c r="J230" s="118"/>
      <c r="K230" s="130"/>
      <c r="L230" s="142"/>
    </row>
    <row r="231" spans="2:12" ht="15" customHeight="1">
      <c r="B231" s="28"/>
      <c r="C231" s="28"/>
      <c r="D231" s="29"/>
      <c r="E231" s="50"/>
      <c r="F231" s="30"/>
      <c r="G231" s="31"/>
      <c r="H231" s="87"/>
      <c r="I231" s="32"/>
      <c r="J231" s="119"/>
      <c r="K231" s="131"/>
      <c r="L231" s="143"/>
    </row>
    <row r="232" spans="2:12" ht="15" customHeight="1">
      <c r="B232" s="13" t="s">
        <v>203</v>
      </c>
      <c r="C232" s="13"/>
      <c r="D232" s="13"/>
      <c r="E232" s="13"/>
      <c r="F232" s="13"/>
      <c r="G232" s="13"/>
      <c r="H232" s="103"/>
      <c r="I232" s="14"/>
      <c r="J232" s="14"/>
      <c r="K232" s="14"/>
      <c r="L232" s="149"/>
    </row>
    <row r="233" spans="2:12" ht="15" customHeight="1">
      <c r="B233" s="15" t="s">
        <v>217</v>
      </c>
      <c r="C233" s="59"/>
      <c r="D233" s="59"/>
      <c r="E233" s="45"/>
      <c r="F233" s="60"/>
      <c r="G233" s="60"/>
      <c r="H233" s="108"/>
      <c r="I233" s="61"/>
      <c r="J233" s="61"/>
      <c r="K233" s="61"/>
      <c r="L233" s="61"/>
    </row>
    <row r="234" spans="2:12" ht="31.5" customHeight="1">
      <c r="B234" s="21"/>
      <c r="C234" s="21"/>
      <c r="E234" s="45" t="s">
        <v>2</v>
      </c>
      <c r="F234" s="19" t="s">
        <v>3</v>
      </c>
      <c r="G234" s="19" t="s">
        <v>4</v>
      </c>
      <c r="H234" s="85" t="s">
        <v>187</v>
      </c>
      <c r="I234" s="20" t="s">
        <v>5</v>
      </c>
      <c r="J234" s="117" t="s">
        <v>6</v>
      </c>
      <c r="K234" s="105" t="s">
        <v>7</v>
      </c>
      <c r="L234" s="85" t="s">
        <v>8</v>
      </c>
    </row>
    <row r="235" spans="2:12" ht="15" customHeight="1">
      <c r="B235" s="21"/>
      <c r="C235" s="21"/>
      <c r="E235" s="22" t="s">
        <v>188</v>
      </c>
      <c r="F235" s="23" t="s">
        <v>60</v>
      </c>
      <c r="G235" s="27">
        <v>1</v>
      </c>
      <c r="H235" s="86">
        <f>VLOOKUP(E235,'Артикулы и цены'!A:G,7,FALSE)</f>
        <v>5410</v>
      </c>
      <c r="I235" s="53" t="s">
        <v>198</v>
      </c>
      <c r="J235" s="155">
        <v>42.72</v>
      </c>
      <c r="K235" s="25">
        <v>0.08</v>
      </c>
      <c r="L235" s="26">
        <v>1</v>
      </c>
    </row>
    <row r="236" spans="2:12" ht="15" customHeight="1">
      <c r="B236" s="21"/>
      <c r="C236" s="21"/>
      <c r="E236" s="22"/>
      <c r="F236" s="23"/>
      <c r="G236" s="27"/>
      <c r="H236" s="86"/>
      <c r="I236" s="25"/>
      <c r="J236" s="118"/>
      <c r="K236" s="130"/>
      <c r="L236" s="142"/>
    </row>
    <row r="237" spans="2:12" ht="15" customHeight="1">
      <c r="B237" s="21"/>
      <c r="C237" s="21"/>
      <c r="E237" s="22"/>
      <c r="F237" s="23"/>
      <c r="G237" s="27"/>
      <c r="H237" s="86"/>
      <c r="I237" s="25"/>
      <c r="J237" s="118"/>
      <c r="K237" s="130"/>
      <c r="L237" s="142"/>
    </row>
    <row r="238" spans="2:12" ht="15" customHeight="1">
      <c r="B238" s="21"/>
      <c r="C238" s="21"/>
      <c r="E238" s="22"/>
      <c r="F238" s="23"/>
      <c r="G238" s="27"/>
      <c r="H238" s="86"/>
      <c r="I238" s="25"/>
      <c r="J238" s="118"/>
      <c r="K238" s="130"/>
      <c r="L238" s="142"/>
    </row>
    <row r="239" spans="2:12" ht="15" customHeight="1">
      <c r="B239" s="21"/>
      <c r="C239" s="21"/>
      <c r="D239" s="153" t="s">
        <v>202</v>
      </c>
      <c r="E239" s="22"/>
      <c r="F239" s="23"/>
      <c r="G239" s="27"/>
      <c r="H239" s="86"/>
      <c r="I239" s="25"/>
      <c r="J239" s="118"/>
      <c r="K239" s="130"/>
      <c r="L239" s="142"/>
    </row>
    <row r="240" spans="2:12" ht="15" customHeight="1">
      <c r="B240" s="21"/>
      <c r="C240" s="21"/>
      <c r="E240" s="22"/>
      <c r="F240" s="22"/>
      <c r="G240" s="22"/>
      <c r="H240" s="22"/>
      <c r="I240" s="25"/>
      <c r="J240" s="118"/>
      <c r="K240" s="130"/>
      <c r="L240" s="142"/>
    </row>
    <row r="241" spans="2:12" ht="15" customHeight="1">
      <c r="B241" s="21"/>
      <c r="C241" s="21"/>
      <c r="E241" s="22" t="s">
        <v>206</v>
      </c>
      <c r="F241" s="23"/>
      <c r="G241" s="27"/>
      <c r="H241" s="86"/>
      <c r="I241" s="25"/>
      <c r="J241" s="118"/>
      <c r="K241" s="130"/>
      <c r="L241" s="142"/>
    </row>
    <row r="242" spans="2:12" ht="15" customHeight="1">
      <c r="B242" s="21"/>
      <c r="C242" s="21"/>
      <c r="E242" s="163" t="s">
        <v>207</v>
      </c>
      <c r="F242" s="163"/>
      <c r="G242" s="163"/>
      <c r="H242" s="163"/>
      <c r="I242" s="25"/>
      <c r="J242" s="118"/>
      <c r="K242" s="130"/>
      <c r="L242" s="142"/>
    </row>
    <row r="243" spans="2:12" ht="15" customHeight="1">
      <c r="B243" s="21"/>
      <c r="C243" s="21"/>
      <c r="E243" s="22"/>
      <c r="F243" s="157"/>
      <c r="G243" s="27"/>
      <c r="H243" s="86"/>
      <c r="I243" s="25"/>
      <c r="J243" s="118"/>
      <c r="K243" s="130"/>
      <c r="L243" s="142"/>
    </row>
    <row r="244" spans="2:12" ht="15" customHeight="1">
      <c r="B244" s="28"/>
      <c r="C244" s="28"/>
      <c r="D244" s="29"/>
      <c r="E244" s="50"/>
      <c r="F244" s="30"/>
      <c r="G244" s="31"/>
      <c r="H244" s="87"/>
      <c r="I244" s="32"/>
      <c r="J244" s="119"/>
      <c r="K244" s="131"/>
      <c r="L244" s="143"/>
    </row>
    <row r="245" spans="2:12" ht="15" customHeight="1">
      <c r="B245" s="21"/>
      <c r="C245" s="21"/>
      <c r="E245" s="22" t="s">
        <v>189</v>
      </c>
      <c r="F245" s="23" t="s">
        <v>190</v>
      </c>
      <c r="G245" s="27">
        <v>1</v>
      </c>
      <c r="H245" s="86">
        <f>VLOOKUP(E245,'Артикулы и цены'!A:G,7,FALSE)</f>
        <v>4200</v>
      </c>
      <c r="I245" s="53" t="s">
        <v>199</v>
      </c>
      <c r="J245" s="155">
        <v>29.66</v>
      </c>
      <c r="K245" s="25">
        <v>0.05</v>
      </c>
      <c r="L245" s="26">
        <v>1</v>
      </c>
    </row>
    <row r="246" spans="2:12" ht="15" customHeight="1">
      <c r="B246" s="21"/>
      <c r="C246" s="21"/>
      <c r="E246" s="22" t="s">
        <v>191</v>
      </c>
      <c r="F246" s="23" t="s">
        <v>192</v>
      </c>
      <c r="G246" s="27">
        <v>1</v>
      </c>
      <c r="H246" s="86">
        <f>VLOOKUP(E246,'Артикулы и цены'!A:G,7,FALSE)</f>
        <v>4200</v>
      </c>
      <c r="I246" s="53" t="s">
        <v>199</v>
      </c>
      <c r="J246" s="155">
        <v>29.66</v>
      </c>
      <c r="K246" s="25">
        <v>0.05</v>
      </c>
      <c r="L246" s="26">
        <v>1</v>
      </c>
    </row>
    <row r="247" spans="2:12" ht="15" customHeight="1">
      <c r="B247" s="21"/>
      <c r="C247" s="21"/>
      <c r="E247" s="22"/>
      <c r="F247" s="23"/>
      <c r="G247" s="27"/>
      <c r="H247" s="86"/>
      <c r="I247" s="25"/>
      <c r="J247" s="118"/>
      <c r="K247" s="130"/>
      <c r="L247" s="142"/>
    </row>
    <row r="248" spans="2:12" ht="15" customHeight="1">
      <c r="B248" s="21"/>
      <c r="C248" s="21"/>
      <c r="E248" s="22"/>
      <c r="F248" s="23"/>
      <c r="G248" s="27"/>
      <c r="H248" s="86"/>
      <c r="I248" s="25"/>
      <c r="J248" s="118"/>
      <c r="K248" s="130"/>
      <c r="L248" s="142"/>
    </row>
    <row r="249" spans="2:12" ht="15" customHeight="1">
      <c r="B249" s="21"/>
      <c r="C249" s="21"/>
      <c r="D249" s="153" t="s">
        <v>202</v>
      </c>
      <c r="E249" s="22"/>
      <c r="F249" s="23"/>
      <c r="G249" s="27"/>
      <c r="H249" s="86"/>
      <c r="I249" s="25"/>
      <c r="J249" s="118"/>
      <c r="K249" s="130"/>
      <c r="L249" s="142"/>
    </row>
    <row r="250" spans="2:12" ht="15" customHeight="1">
      <c r="B250" s="21"/>
      <c r="C250" s="21"/>
      <c r="E250" s="22"/>
      <c r="F250" s="23"/>
      <c r="G250" s="27"/>
      <c r="H250" s="86"/>
      <c r="I250" s="152"/>
      <c r="J250" s="118"/>
      <c r="K250" s="130"/>
      <c r="L250" s="142"/>
    </row>
    <row r="251" spans="2:12" ht="15" customHeight="1">
      <c r="B251" s="21"/>
      <c r="C251" s="21"/>
      <c r="E251" s="22"/>
      <c r="F251" s="23"/>
      <c r="G251" s="27"/>
      <c r="H251" s="86"/>
      <c r="I251" s="25"/>
      <c r="J251" s="118"/>
      <c r="K251" s="130"/>
      <c r="L251" s="142"/>
    </row>
    <row r="252" spans="2:12" ht="15" customHeight="1">
      <c r="B252" s="21"/>
      <c r="C252" s="21"/>
      <c r="E252" s="22" t="s">
        <v>206</v>
      </c>
      <c r="F252" s="23"/>
      <c r="G252" s="27"/>
      <c r="H252" s="86"/>
      <c r="I252" s="25"/>
      <c r="J252" s="118"/>
      <c r="K252" s="130"/>
      <c r="L252" s="142"/>
    </row>
    <row r="253" spans="2:12" ht="15" customHeight="1">
      <c r="B253" s="21"/>
      <c r="C253" s="21"/>
      <c r="E253" s="163" t="s">
        <v>208</v>
      </c>
      <c r="F253" s="163"/>
      <c r="G253" s="27"/>
      <c r="H253" s="86"/>
      <c r="I253" s="25"/>
      <c r="J253" s="118"/>
      <c r="K253" s="130"/>
      <c r="L253" s="142"/>
    </row>
    <row r="254" spans="2:12" ht="15" customHeight="1">
      <c r="B254" s="21"/>
      <c r="C254" s="21"/>
      <c r="E254" s="22"/>
      <c r="F254" s="23"/>
      <c r="G254" s="27"/>
      <c r="H254" s="86"/>
      <c r="I254" s="25"/>
      <c r="J254" s="118"/>
      <c r="K254" s="130"/>
      <c r="L254" s="142"/>
    </row>
    <row r="255" spans="2:12" ht="15" customHeight="1">
      <c r="B255" s="28"/>
      <c r="C255" s="28"/>
      <c r="D255" s="29"/>
      <c r="E255" s="50"/>
      <c r="F255" s="30"/>
      <c r="G255" s="31"/>
      <c r="H255" s="87"/>
      <c r="I255" s="32"/>
      <c r="J255" s="119"/>
      <c r="K255" s="131"/>
      <c r="L255" s="143"/>
    </row>
    <row r="256" spans="2:12" ht="15" customHeight="1">
      <c r="B256" s="21"/>
      <c r="C256" s="21"/>
      <c r="E256" s="22" t="s">
        <v>193</v>
      </c>
      <c r="F256" s="23" t="s">
        <v>98</v>
      </c>
      <c r="G256" s="27">
        <v>1</v>
      </c>
      <c r="H256" s="86">
        <f>VLOOKUP(E256,'Артикулы и цены'!A:G,7,FALSE)</f>
        <v>8128</v>
      </c>
      <c r="I256" s="25" t="s">
        <v>200</v>
      </c>
      <c r="J256" s="155">
        <v>42.83</v>
      </c>
      <c r="K256" s="25">
        <v>7.0000000000000007E-2</v>
      </c>
      <c r="L256" s="26">
        <v>1</v>
      </c>
    </row>
    <row r="257" spans="2:12" ht="15" customHeight="1">
      <c r="B257" s="21"/>
      <c r="C257" s="21"/>
      <c r="E257" s="22"/>
      <c r="F257" s="23"/>
      <c r="G257" s="27"/>
      <c r="H257" s="86"/>
      <c r="I257" s="25"/>
      <c r="J257" s="150"/>
      <c r="K257" s="130"/>
      <c r="L257" s="142"/>
    </row>
    <row r="258" spans="2:12" ht="15" customHeight="1">
      <c r="B258" s="21"/>
      <c r="C258" s="21"/>
      <c r="E258" s="22"/>
      <c r="F258" s="23"/>
      <c r="G258" s="27"/>
      <c r="H258" s="86"/>
      <c r="I258" s="25"/>
      <c r="J258" s="118"/>
      <c r="K258" s="130"/>
      <c r="L258" s="142"/>
    </row>
    <row r="259" spans="2:12" ht="15" customHeight="1">
      <c r="B259" s="21"/>
      <c r="C259" s="21"/>
      <c r="E259" s="22"/>
      <c r="F259" s="23"/>
      <c r="G259" s="27"/>
      <c r="H259" s="86"/>
      <c r="I259" s="25"/>
      <c r="J259" s="118"/>
      <c r="K259" s="130"/>
      <c r="L259" s="142"/>
    </row>
    <row r="260" spans="2:12" ht="15" customHeight="1">
      <c r="B260" s="21"/>
      <c r="C260" s="21"/>
      <c r="E260" s="22"/>
      <c r="F260" s="23"/>
      <c r="G260" s="27"/>
      <c r="H260" s="86"/>
      <c r="I260" s="25"/>
      <c r="J260" s="118"/>
      <c r="K260" s="130"/>
      <c r="L260" s="142"/>
    </row>
    <row r="261" spans="2:12" ht="15" customHeight="1">
      <c r="B261" s="21"/>
      <c r="C261" s="21"/>
      <c r="D261" s="153" t="s">
        <v>202</v>
      </c>
      <c r="E261" s="22"/>
      <c r="F261" s="23"/>
      <c r="G261" s="27"/>
      <c r="H261" s="86"/>
      <c r="I261" s="25"/>
      <c r="J261" s="118"/>
      <c r="K261" s="130"/>
      <c r="L261" s="142"/>
    </row>
    <row r="262" spans="2:12" ht="15" customHeight="1">
      <c r="B262" s="21"/>
      <c r="C262" s="21"/>
      <c r="E262" s="22"/>
      <c r="F262" s="23"/>
      <c r="G262" s="27"/>
      <c r="H262" s="86"/>
      <c r="I262" s="25"/>
      <c r="J262" s="118"/>
      <c r="K262" s="130"/>
      <c r="L262" s="142"/>
    </row>
    <row r="263" spans="2:12" ht="15" customHeight="1">
      <c r="B263" s="21"/>
      <c r="C263" s="21"/>
      <c r="E263" s="22" t="s">
        <v>206</v>
      </c>
      <c r="F263" s="23"/>
      <c r="G263" s="27"/>
      <c r="H263" s="86"/>
      <c r="I263" s="25"/>
      <c r="J263" s="118"/>
      <c r="K263" s="130"/>
      <c r="L263" s="142"/>
    </row>
    <row r="264" spans="2:12" ht="15" customHeight="1">
      <c r="B264" s="21"/>
      <c r="C264" s="21"/>
      <c r="E264" s="22" t="s">
        <v>209</v>
      </c>
      <c r="F264" s="23"/>
      <c r="G264" s="27"/>
      <c r="H264" s="86"/>
      <c r="I264" s="25"/>
      <c r="J264" s="118"/>
      <c r="K264" s="130"/>
      <c r="L264" s="142"/>
    </row>
    <row r="265" spans="2:12" ht="15" customHeight="1">
      <c r="B265" s="21"/>
      <c r="C265" s="21"/>
      <c r="E265" s="22"/>
      <c r="F265" s="23"/>
      <c r="G265" s="27"/>
      <c r="H265" s="86"/>
      <c r="I265" s="25"/>
      <c r="J265" s="118"/>
      <c r="K265" s="130"/>
      <c r="L265" s="142"/>
    </row>
    <row r="266" spans="2:12" ht="15" customHeight="1">
      <c r="B266" s="28"/>
      <c r="C266" s="28"/>
      <c r="D266" s="29"/>
      <c r="E266" s="50"/>
      <c r="F266" s="30"/>
      <c r="G266" s="31"/>
      <c r="H266" s="87"/>
      <c r="I266" s="32"/>
      <c r="J266" s="119"/>
      <c r="K266" s="131"/>
      <c r="L266" s="143"/>
    </row>
    <row r="267" spans="2:12" ht="14.25" customHeight="1">
      <c r="B267" s="21"/>
      <c r="C267" s="21"/>
      <c r="E267" s="22" t="s">
        <v>204</v>
      </c>
      <c r="F267" s="23" t="s">
        <v>98</v>
      </c>
      <c r="G267" s="27">
        <v>1</v>
      </c>
      <c r="H267" s="86">
        <f>VLOOKUP(E267,'Артикулы и цены'!A:G,7,FALSE)</f>
        <v>10657</v>
      </c>
      <c r="I267" s="25" t="s">
        <v>201</v>
      </c>
      <c r="J267" s="155">
        <v>61.64</v>
      </c>
      <c r="K267" s="25">
        <v>0.1</v>
      </c>
      <c r="L267" s="26">
        <v>1</v>
      </c>
    </row>
    <row r="268" spans="2:12" ht="15" customHeight="1">
      <c r="B268" s="21"/>
      <c r="C268" s="21"/>
      <c r="E268" s="22"/>
      <c r="F268" s="23"/>
      <c r="G268" s="27"/>
      <c r="H268" s="86"/>
      <c r="I268" s="25"/>
      <c r="J268" s="118"/>
      <c r="K268" s="130"/>
      <c r="L268" s="142"/>
    </row>
    <row r="269" spans="2:12" ht="15" customHeight="1">
      <c r="B269" s="21"/>
      <c r="C269" s="21"/>
      <c r="E269" s="22"/>
      <c r="F269" s="23"/>
      <c r="G269" s="27"/>
      <c r="H269" s="86"/>
      <c r="I269" s="25"/>
      <c r="J269" s="118"/>
      <c r="K269" s="130"/>
      <c r="L269" s="142"/>
    </row>
    <row r="270" spans="2:12" ht="15" customHeight="1">
      <c r="B270" s="21"/>
      <c r="C270" s="21"/>
      <c r="E270" s="22"/>
      <c r="F270" s="23"/>
      <c r="G270" s="27"/>
      <c r="H270" s="86"/>
      <c r="I270" s="25"/>
      <c r="J270" s="118"/>
      <c r="K270" s="130"/>
      <c r="L270" s="142"/>
    </row>
    <row r="271" spans="2:12" ht="15" customHeight="1">
      <c r="B271" s="21"/>
      <c r="C271" s="21"/>
      <c r="E271" s="22"/>
      <c r="F271" s="23"/>
      <c r="G271" s="27"/>
      <c r="H271" s="86"/>
      <c r="I271" s="25"/>
      <c r="J271" s="118"/>
      <c r="K271" s="130"/>
      <c r="L271" s="142"/>
    </row>
    <row r="272" spans="2:12" ht="15" customHeight="1">
      <c r="B272" s="21"/>
      <c r="C272" s="21"/>
      <c r="D272" s="153" t="s">
        <v>202</v>
      </c>
      <c r="E272" s="22"/>
      <c r="F272" s="23"/>
      <c r="G272" s="27"/>
      <c r="H272" s="86"/>
      <c r="I272" s="25"/>
      <c r="J272" s="118"/>
      <c r="K272" s="130"/>
      <c r="L272" s="142"/>
    </row>
    <row r="273" spans="2:12" ht="15" customHeight="1">
      <c r="B273" s="21"/>
      <c r="C273" s="21"/>
      <c r="E273" s="22"/>
      <c r="F273" s="23"/>
      <c r="G273" s="27"/>
      <c r="H273" s="86"/>
      <c r="I273" s="25"/>
      <c r="J273" s="118"/>
      <c r="K273" s="130"/>
      <c r="L273" s="142"/>
    </row>
    <row r="274" spans="2:12" ht="15" customHeight="1">
      <c r="B274" s="21"/>
      <c r="C274" s="21"/>
      <c r="E274" s="156" t="s">
        <v>210</v>
      </c>
      <c r="F274" s="23"/>
      <c r="G274" s="27"/>
      <c r="H274" s="86"/>
      <c r="I274" s="25"/>
      <c r="J274" s="118"/>
      <c r="K274" s="130"/>
      <c r="L274" s="142"/>
    </row>
    <row r="275" spans="2:12" ht="15" customHeight="1">
      <c r="B275" s="21"/>
      <c r="C275" s="21"/>
      <c r="E275" s="22" t="s">
        <v>91</v>
      </c>
      <c r="F275" s="23"/>
      <c r="G275" s="27"/>
      <c r="H275" s="86"/>
      <c r="I275" s="25"/>
      <c r="J275" s="118"/>
      <c r="K275" s="130"/>
      <c r="L275" s="142"/>
    </row>
    <row r="276" spans="2:12" ht="15" customHeight="1">
      <c r="B276" s="21"/>
      <c r="C276" s="21"/>
      <c r="E276" s="22"/>
      <c r="F276" s="23"/>
      <c r="G276" s="27"/>
      <c r="H276" s="86"/>
      <c r="I276" s="25"/>
      <c r="J276" s="118"/>
      <c r="K276" s="130"/>
      <c r="L276" s="142"/>
    </row>
    <row r="277" spans="2:12" ht="15" customHeight="1">
      <c r="B277" s="28"/>
      <c r="C277" s="28"/>
      <c r="D277" s="29"/>
      <c r="E277" s="50"/>
      <c r="F277" s="30"/>
      <c r="G277" s="31"/>
      <c r="H277" s="87"/>
      <c r="I277" s="32"/>
      <c r="J277" s="119"/>
      <c r="K277" s="131"/>
      <c r="L277" s="143"/>
    </row>
    <row r="278" spans="2:12" ht="15" customHeight="1">
      <c r="B278" s="13" t="s">
        <v>94</v>
      </c>
      <c r="C278" s="13"/>
      <c r="D278" s="13"/>
      <c r="E278" s="13"/>
      <c r="F278" s="13"/>
      <c r="G278" s="13"/>
      <c r="H278" s="83"/>
      <c r="I278" s="14"/>
      <c r="J278" s="115"/>
      <c r="K278" s="103"/>
      <c r="L278" s="141"/>
    </row>
    <row r="279" spans="2:12" ht="15" customHeight="1">
      <c r="B279" s="15" t="s">
        <v>216</v>
      </c>
      <c r="C279" s="59"/>
      <c r="D279" s="59"/>
      <c r="E279" s="45"/>
      <c r="F279" s="45"/>
      <c r="G279" s="45"/>
      <c r="H279" s="91"/>
      <c r="I279" s="46"/>
      <c r="J279" s="123"/>
      <c r="K279" s="107"/>
      <c r="L279" s="91"/>
    </row>
    <row r="280" spans="2:12" ht="28.5" customHeight="1">
      <c r="B280" s="62" t="s">
        <v>95</v>
      </c>
      <c r="C280" s="21"/>
      <c r="E280" s="45" t="s">
        <v>2</v>
      </c>
      <c r="F280" s="19" t="s">
        <v>3</v>
      </c>
      <c r="G280" s="19" t="s">
        <v>4</v>
      </c>
      <c r="H280" s="85" t="s">
        <v>187</v>
      </c>
      <c r="I280" s="20" t="s">
        <v>5</v>
      </c>
      <c r="J280" s="117" t="s">
        <v>6</v>
      </c>
      <c r="K280" s="105" t="s">
        <v>7</v>
      </c>
      <c r="L280" s="85" t="s">
        <v>8</v>
      </c>
    </row>
    <row r="281" spans="2:12" ht="15" customHeight="1">
      <c r="B281" s="21"/>
      <c r="C281" s="21"/>
      <c r="E281" s="22" t="s">
        <v>96</v>
      </c>
      <c r="F281" s="23" t="s">
        <v>53</v>
      </c>
      <c r="G281" s="27">
        <v>1</v>
      </c>
      <c r="H281" s="86">
        <f>VLOOKUP(E281,'Артикулы и цены'!A:G,7,FALSE)</f>
        <v>11219</v>
      </c>
      <c r="I281" s="25"/>
      <c r="J281" s="118">
        <v>44.4</v>
      </c>
      <c r="K281" s="130">
        <v>0.12</v>
      </c>
      <c r="L281" s="142">
        <v>2</v>
      </c>
    </row>
    <row r="282" spans="2:12" ht="15" customHeight="1">
      <c r="B282" s="21"/>
      <c r="C282" s="21"/>
      <c r="E282" s="22" t="s">
        <v>97</v>
      </c>
      <c r="F282" s="23" t="s">
        <v>98</v>
      </c>
      <c r="G282" s="27">
        <v>1</v>
      </c>
      <c r="H282" s="86">
        <f>VLOOKUP(E282,'Артикулы и цены'!A:G,7,FALSE)</f>
        <v>3316</v>
      </c>
      <c r="I282" s="25"/>
      <c r="J282" s="118">
        <v>7.6</v>
      </c>
      <c r="K282" s="130">
        <v>1.7999999999999999E-2</v>
      </c>
      <c r="L282" s="142">
        <v>1</v>
      </c>
    </row>
    <row r="283" spans="2:12" ht="15" customHeight="1">
      <c r="B283" s="21"/>
      <c r="C283" s="21"/>
      <c r="E283" s="22"/>
      <c r="F283" s="23"/>
      <c r="G283" s="27"/>
      <c r="H283" s="86"/>
      <c r="I283" s="25"/>
      <c r="J283" s="118"/>
      <c r="K283" s="130"/>
      <c r="L283" s="142"/>
    </row>
    <row r="284" spans="2:12" ht="15" customHeight="1">
      <c r="B284" s="21"/>
      <c r="C284" s="21"/>
      <c r="E284" s="39"/>
      <c r="F284" s="40" t="s">
        <v>17</v>
      </c>
      <c r="G284" s="41" t="s">
        <v>39</v>
      </c>
      <c r="H284" s="90">
        <f>SUMPRODUCT($G$281:G282,H281:H282)</f>
        <v>14535</v>
      </c>
      <c r="I284" s="42" t="s">
        <v>99</v>
      </c>
      <c r="J284" s="122">
        <f>SUMPRODUCT($G$281:G282,J281:J282)</f>
        <v>52</v>
      </c>
      <c r="K284" s="133">
        <f>SUMPRODUCT($G$281:G282,K281:K282)</f>
        <v>0.13799999999999998</v>
      </c>
      <c r="L284" s="146">
        <f>SUMPRODUCT($G$281:G282,L281:L282)</f>
        <v>3</v>
      </c>
    </row>
    <row r="285" spans="2:12" ht="15" customHeight="1">
      <c r="B285" s="21"/>
      <c r="C285" s="21"/>
      <c r="E285" s="22" t="s">
        <v>100</v>
      </c>
      <c r="F285" s="23" t="s">
        <v>53</v>
      </c>
      <c r="G285" s="27">
        <v>1</v>
      </c>
      <c r="H285" s="86">
        <f>VLOOKUP(E285,'Артикулы и цены'!A:G,7,FALSE)</f>
        <v>11219</v>
      </c>
      <c r="I285" s="25"/>
      <c r="J285" s="118">
        <v>44.4</v>
      </c>
      <c r="K285" s="130">
        <v>0.12</v>
      </c>
      <c r="L285" s="142">
        <v>2</v>
      </c>
    </row>
    <row r="286" spans="2:12" ht="15" customHeight="1">
      <c r="B286" s="21"/>
      <c r="C286" s="21"/>
      <c r="E286" s="22" t="s">
        <v>97</v>
      </c>
      <c r="F286" s="23" t="s">
        <v>98</v>
      </c>
      <c r="G286" s="27">
        <v>1</v>
      </c>
      <c r="H286" s="86">
        <f>VLOOKUP(E286,'Артикулы и цены'!A:G,7,FALSE)</f>
        <v>3316</v>
      </c>
      <c r="I286" s="25"/>
      <c r="J286" s="118">
        <v>7.6</v>
      </c>
      <c r="K286" s="130">
        <v>1.7999999999999999E-2</v>
      </c>
      <c r="L286" s="142">
        <v>1</v>
      </c>
    </row>
    <row r="287" spans="2:12" ht="15" customHeight="1">
      <c r="B287" s="21"/>
      <c r="C287" s="21"/>
      <c r="E287" s="22"/>
      <c r="F287" s="23"/>
      <c r="G287" s="27"/>
      <c r="H287" s="86"/>
      <c r="I287" s="25"/>
      <c r="J287" s="118"/>
      <c r="K287" s="130"/>
      <c r="L287" s="142"/>
    </row>
    <row r="288" spans="2:12" ht="15" customHeight="1">
      <c r="B288" s="21"/>
      <c r="C288" s="21"/>
      <c r="E288" s="22"/>
      <c r="F288" s="35" t="s">
        <v>17</v>
      </c>
      <c r="G288" s="43" t="s">
        <v>42</v>
      </c>
      <c r="H288" s="89">
        <f>SUMPRODUCT($G$285:G286,H285:H286)</f>
        <v>14535</v>
      </c>
      <c r="I288" s="38" t="s">
        <v>99</v>
      </c>
      <c r="J288" s="128">
        <f>SUMPRODUCT($G$285:G286,J285:J286)</f>
        <v>52</v>
      </c>
      <c r="K288" s="137">
        <f>SUMPRODUCT($G$285:G286,K285:K286)</f>
        <v>0.13799999999999998</v>
      </c>
      <c r="L288" s="44">
        <f>SUMPRODUCT($G$285:G286,L285:L286)</f>
        <v>3</v>
      </c>
    </row>
    <row r="289" spans="2:12" ht="15" customHeight="1">
      <c r="B289" s="21"/>
      <c r="C289" s="21"/>
      <c r="E289" s="22"/>
      <c r="F289" s="23"/>
      <c r="G289" s="27"/>
      <c r="H289" s="86"/>
      <c r="I289" s="25"/>
      <c r="J289" s="118"/>
      <c r="K289" s="130"/>
      <c r="L289" s="142"/>
    </row>
    <row r="290" spans="2:12" ht="15" customHeight="1">
      <c r="B290" s="28"/>
      <c r="C290" s="28"/>
      <c r="D290" s="29"/>
      <c r="E290" s="50"/>
      <c r="F290" s="30"/>
      <c r="G290" s="31"/>
      <c r="H290" s="87"/>
      <c r="I290" s="32"/>
      <c r="J290" s="119"/>
      <c r="K290" s="131"/>
      <c r="L290" s="143"/>
    </row>
    <row r="291" spans="2:12" ht="15" customHeight="1">
      <c r="B291" s="13" t="s">
        <v>101</v>
      </c>
      <c r="C291" s="13"/>
      <c r="D291" s="13"/>
      <c r="E291" s="13"/>
      <c r="F291" s="13"/>
      <c r="G291" s="13"/>
      <c r="H291" s="83"/>
      <c r="I291" s="14"/>
      <c r="J291" s="115"/>
      <c r="K291" s="103"/>
      <c r="L291" s="141"/>
    </row>
    <row r="292" spans="2:12" ht="15" customHeight="1">
      <c r="B292" s="15" t="s">
        <v>47</v>
      </c>
      <c r="C292" s="59"/>
      <c r="D292" s="59"/>
      <c r="E292" s="45"/>
      <c r="F292" s="45"/>
      <c r="G292" s="45"/>
      <c r="H292" s="91"/>
      <c r="I292" s="46"/>
      <c r="J292" s="123"/>
      <c r="K292" s="107"/>
      <c r="L292" s="91"/>
    </row>
    <row r="293" spans="2:12" ht="27" customHeight="1">
      <c r="B293" s="63" t="s">
        <v>102</v>
      </c>
      <c r="C293" s="64"/>
      <c r="E293" s="45" t="s">
        <v>2</v>
      </c>
      <c r="F293" s="19" t="s">
        <v>3</v>
      </c>
      <c r="G293" s="19" t="s">
        <v>4</v>
      </c>
      <c r="H293" s="85" t="s">
        <v>187</v>
      </c>
      <c r="I293" s="20" t="s">
        <v>5</v>
      </c>
      <c r="J293" s="117" t="s">
        <v>6</v>
      </c>
      <c r="K293" s="105" t="s">
        <v>7</v>
      </c>
      <c r="L293" s="85" t="s">
        <v>8</v>
      </c>
    </row>
    <row r="294" spans="2:12" ht="15" customHeight="1">
      <c r="B294" s="21"/>
      <c r="C294" s="21"/>
      <c r="E294" s="22" t="s">
        <v>103</v>
      </c>
      <c r="F294" s="23" t="s">
        <v>104</v>
      </c>
      <c r="G294" s="27">
        <v>1</v>
      </c>
      <c r="H294" s="86">
        <f>VLOOKUP(E294,'Артикулы и цены'!A:G,7,FALSE)</f>
        <v>5658</v>
      </c>
      <c r="I294" s="25" t="s">
        <v>124</v>
      </c>
      <c r="J294" s="118">
        <v>29</v>
      </c>
      <c r="K294" s="130">
        <v>0.04</v>
      </c>
      <c r="L294" s="142">
        <v>2</v>
      </c>
    </row>
    <row r="295" spans="2:12" ht="15" customHeight="1">
      <c r="B295" s="21"/>
      <c r="C295" s="21"/>
      <c r="E295" s="22" t="s">
        <v>105</v>
      </c>
      <c r="F295" s="23" t="s">
        <v>106</v>
      </c>
      <c r="G295" s="27">
        <v>1</v>
      </c>
      <c r="H295" s="86">
        <f>VLOOKUP(E295,'Артикулы и цены'!A:G,7,FALSE)</f>
        <v>5658</v>
      </c>
      <c r="I295" s="25" t="s">
        <v>124</v>
      </c>
      <c r="J295" s="118">
        <v>29</v>
      </c>
      <c r="K295" s="130">
        <v>0.04</v>
      </c>
      <c r="L295" s="142">
        <v>2</v>
      </c>
    </row>
    <row r="296" spans="2:12" ht="15" customHeight="1">
      <c r="B296" s="21"/>
      <c r="C296" s="21"/>
      <c r="E296" s="22"/>
      <c r="F296" s="23"/>
      <c r="G296" s="27"/>
      <c r="H296" s="86"/>
      <c r="I296" s="25"/>
      <c r="J296" s="118"/>
      <c r="K296" s="130"/>
      <c r="L296" s="142"/>
    </row>
    <row r="297" spans="2:12" ht="15" customHeight="1">
      <c r="B297" s="21"/>
      <c r="C297" s="21"/>
      <c r="E297" s="22"/>
      <c r="F297" s="23"/>
      <c r="G297" s="27"/>
      <c r="H297" s="86"/>
      <c r="I297" s="25"/>
      <c r="J297" s="118"/>
      <c r="K297" s="130"/>
      <c r="L297" s="142"/>
    </row>
    <row r="298" spans="2:12" ht="15" customHeight="1">
      <c r="B298" s="21"/>
      <c r="C298" s="21"/>
      <c r="E298" s="22"/>
      <c r="F298" s="23"/>
      <c r="G298" s="27"/>
      <c r="H298" s="86"/>
      <c r="I298" s="25"/>
      <c r="J298" s="118"/>
      <c r="K298" s="130"/>
      <c r="L298" s="142"/>
    </row>
    <row r="299" spans="2:12" ht="15" customHeight="1">
      <c r="B299" s="21"/>
      <c r="C299" s="21"/>
      <c r="E299" s="22"/>
      <c r="F299" s="23"/>
      <c r="G299" s="27"/>
      <c r="H299" s="86"/>
      <c r="I299" s="25"/>
      <c r="J299" s="118"/>
      <c r="K299" s="130"/>
      <c r="L299" s="142"/>
    </row>
    <row r="300" spans="2:12" ht="15" customHeight="1">
      <c r="B300" s="21"/>
      <c r="C300" s="21"/>
      <c r="E300" s="22"/>
      <c r="F300" s="23"/>
      <c r="G300" s="27"/>
      <c r="H300" s="86"/>
      <c r="I300" s="25"/>
      <c r="J300" s="118"/>
      <c r="K300" s="130"/>
      <c r="L300" s="142"/>
    </row>
    <row r="301" spans="2:12" ht="15" customHeight="1">
      <c r="B301" s="21"/>
      <c r="C301" s="21"/>
      <c r="E301" s="22"/>
      <c r="F301" s="23"/>
      <c r="G301" s="27"/>
      <c r="H301" s="86"/>
      <c r="I301" s="25"/>
      <c r="J301" s="118"/>
      <c r="K301" s="130"/>
      <c r="L301" s="142"/>
    </row>
    <row r="302" spans="2:12" ht="15" customHeight="1">
      <c r="B302" s="21"/>
      <c r="C302" s="21"/>
      <c r="E302" s="22"/>
      <c r="F302" s="23"/>
      <c r="G302" s="27"/>
      <c r="H302" s="86"/>
      <c r="I302" s="25"/>
      <c r="J302" s="118"/>
      <c r="K302" s="130"/>
      <c r="L302" s="142"/>
    </row>
    <row r="303" spans="2:12" ht="15" customHeight="1">
      <c r="B303" s="28"/>
      <c r="C303" s="28"/>
      <c r="D303" s="29"/>
      <c r="E303" s="50"/>
      <c r="F303" s="30"/>
      <c r="G303" s="31"/>
      <c r="H303" s="87"/>
      <c r="I303" s="32"/>
      <c r="J303" s="119"/>
      <c r="K303" s="131"/>
      <c r="L303" s="143"/>
    </row>
    <row r="304" spans="2:12" ht="15" customHeight="1">
      <c r="B304" s="13" t="s">
        <v>107</v>
      </c>
      <c r="C304" s="13"/>
      <c r="D304" s="13"/>
      <c r="E304" s="13"/>
      <c r="F304" s="13"/>
      <c r="G304" s="13"/>
      <c r="H304" s="83"/>
      <c r="I304" s="14"/>
      <c r="J304" s="115"/>
      <c r="K304" s="103"/>
      <c r="L304" s="141"/>
    </row>
    <row r="305" spans="2:12" ht="15" customHeight="1">
      <c r="B305" s="15" t="s">
        <v>47</v>
      </c>
      <c r="C305" s="59"/>
      <c r="D305" s="59"/>
      <c r="E305" s="45"/>
      <c r="F305" s="45"/>
      <c r="G305" s="45"/>
      <c r="H305" s="91"/>
      <c r="I305" s="46"/>
      <c r="J305" s="123"/>
      <c r="K305" s="107"/>
      <c r="L305" s="91"/>
    </row>
    <row r="306" spans="2:12" ht="25.5" customHeight="1">
      <c r="B306" s="21"/>
      <c r="C306" s="21"/>
      <c r="E306" s="45" t="s">
        <v>2</v>
      </c>
      <c r="F306" s="19" t="s">
        <v>3</v>
      </c>
      <c r="G306" s="19" t="s">
        <v>4</v>
      </c>
      <c r="H306" s="85" t="s">
        <v>187</v>
      </c>
      <c r="I306" s="20" t="s">
        <v>5</v>
      </c>
      <c r="J306" s="117" t="s">
        <v>6</v>
      </c>
      <c r="K306" s="105" t="s">
        <v>7</v>
      </c>
      <c r="L306" s="85" t="s">
        <v>8</v>
      </c>
    </row>
    <row r="307" spans="2:12" ht="15" customHeight="1">
      <c r="B307" s="21"/>
      <c r="C307" s="21"/>
      <c r="E307" s="22" t="s">
        <v>108</v>
      </c>
      <c r="F307" s="23" t="s">
        <v>109</v>
      </c>
      <c r="G307" s="27">
        <v>1</v>
      </c>
      <c r="H307" s="86">
        <f>VLOOKUP(E307,'Артикулы и цены'!A:G,7,FALSE)</f>
        <v>7125</v>
      </c>
      <c r="I307" s="25" t="s">
        <v>125</v>
      </c>
      <c r="J307" s="118">
        <v>33.9</v>
      </c>
      <c r="K307" s="130">
        <v>0.05</v>
      </c>
      <c r="L307" s="142">
        <v>1</v>
      </c>
    </row>
    <row r="308" spans="2:12" ht="15" customHeight="1">
      <c r="B308" s="21"/>
      <c r="C308" s="21"/>
      <c r="E308" s="22"/>
      <c r="F308" s="23"/>
      <c r="G308" s="27"/>
      <c r="H308" s="86"/>
      <c r="I308" s="25"/>
      <c r="J308" s="118"/>
      <c r="K308" s="130"/>
      <c r="L308" s="142"/>
    </row>
    <row r="309" spans="2:12" ht="15" customHeight="1">
      <c r="B309" s="21"/>
      <c r="C309" s="21"/>
      <c r="E309" s="22"/>
      <c r="F309" s="23"/>
      <c r="G309" s="27"/>
      <c r="H309" s="86"/>
      <c r="I309" s="25"/>
      <c r="J309" s="118"/>
      <c r="K309" s="130"/>
      <c r="L309" s="142"/>
    </row>
    <row r="310" spans="2:12" ht="15" customHeight="1">
      <c r="B310" s="21"/>
      <c r="C310" s="21"/>
      <c r="E310" s="22"/>
      <c r="F310" s="23"/>
      <c r="G310" s="27"/>
      <c r="H310" s="86"/>
      <c r="I310" s="25"/>
      <c r="J310" s="118"/>
      <c r="K310" s="130"/>
      <c r="L310" s="142"/>
    </row>
    <row r="311" spans="2:12" ht="15" customHeight="1">
      <c r="B311" s="21"/>
      <c r="C311" s="21"/>
      <c r="E311" s="22"/>
      <c r="F311" s="23"/>
      <c r="G311" s="27"/>
      <c r="H311" s="86"/>
      <c r="I311" s="25"/>
      <c r="J311" s="118"/>
      <c r="K311" s="130"/>
      <c r="L311" s="142"/>
    </row>
    <row r="312" spans="2:12" ht="15" customHeight="1">
      <c r="B312" s="21"/>
      <c r="C312" s="21"/>
      <c r="E312" s="22"/>
      <c r="F312" s="23"/>
      <c r="G312" s="27"/>
      <c r="H312" s="86"/>
      <c r="I312" s="25"/>
      <c r="J312" s="118"/>
      <c r="K312" s="130"/>
      <c r="L312" s="142"/>
    </row>
    <row r="313" spans="2:12" ht="15" customHeight="1">
      <c r="B313" s="21"/>
      <c r="C313" s="21"/>
      <c r="E313" s="22"/>
      <c r="F313" s="23"/>
      <c r="G313" s="27"/>
      <c r="H313" s="86"/>
      <c r="I313" s="25"/>
      <c r="J313" s="118"/>
      <c r="K313" s="130"/>
      <c r="L313" s="142"/>
    </row>
    <row r="314" spans="2:12" ht="15" customHeight="1">
      <c r="B314" s="21"/>
      <c r="C314" s="21"/>
      <c r="E314" s="22"/>
      <c r="F314" s="23"/>
      <c r="G314" s="27"/>
      <c r="H314" s="86"/>
      <c r="I314" s="25"/>
      <c r="J314" s="118"/>
      <c r="K314" s="130"/>
      <c r="L314" s="142"/>
    </row>
    <row r="315" spans="2:12" ht="15" customHeight="1">
      <c r="B315" s="28"/>
      <c r="C315" s="28"/>
      <c r="D315" s="29"/>
      <c r="E315" s="50"/>
      <c r="F315" s="30"/>
      <c r="G315" s="31"/>
      <c r="H315" s="87"/>
      <c r="I315" s="32"/>
      <c r="J315" s="119"/>
      <c r="K315" s="131"/>
      <c r="L315" s="143"/>
    </row>
    <row r="316" spans="2:12" ht="15" customHeight="1">
      <c r="B316" s="13" t="s">
        <v>110</v>
      </c>
      <c r="C316" s="13"/>
      <c r="D316" s="13"/>
      <c r="E316" s="13"/>
      <c r="F316" s="13"/>
      <c r="G316" s="13"/>
      <c r="H316" s="83"/>
      <c r="I316" s="14"/>
      <c r="J316" s="115"/>
      <c r="K316" s="103"/>
      <c r="L316" s="141"/>
    </row>
    <row r="317" spans="2:12" ht="15" customHeight="1">
      <c r="B317" s="15" t="s">
        <v>218</v>
      </c>
      <c r="C317" s="59"/>
      <c r="D317" s="59"/>
      <c r="E317" s="45"/>
      <c r="F317" s="45"/>
      <c r="G317" s="45"/>
      <c r="H317" s="91"/>
      <c r="I317" s="46"/>
      <c r="J317" s="123"/>
      <c r="K317" s="107"/>
      <c r="L317" s="91"/>
    </row>
    <row r="318" spans="2:12" ht="25.5" customHeight="1">
      <c r="B318" s="21"/>
      <c r="C318" s="21"/>
      <c r="E318" s="45" t="s">
        <v>2</v>
      </c>
      <c r="F318" s="19" t="s">
        <v>3</v>
      </c>
      <c r="G318" s="19" t="s">
        <v>4</v>
      </c>
      <c r="H318" s="85" t="s">
        <v>187</v>
      </c>
      <c r="I318" s="20" t="s">
        <v>5</v>
      </c>
      <c r="J318" s="117" t="s">
        <v>6</v>
      </c>
      <c r="K318" s="105" t="s">
        <v>7</v>
      </c>
      <c r="L318" s="85" t="s">
        <v>8</v>
      </c>
    </row>
    <row r="319" spans="2:12" ht="15" customHeight="1">
      <c r="B319" s="21"/>
      <c r="C319" s="21"/>
      <c r="E319" s="22" t="s">
        <v>111</v>
      </c>
      <c r="F319" s="23" t="s">
        <v>112</v>
      </c>
      <c r="G319" s="27">
        <v>1</v>
      </c>
      <c r="H319" s="86">
        <f>VLOOKUP(E319,'Артикулы и цены'!A:G,7,FALSE)</f>
        <v>2761</v>
      </c>
      <c r="I319" s="25" t="s">
        <v>126</v>
      </c>
      <c r="J319" s="118">
        <v>11.6</v>
      </c>
      <c r="K319" s="130">
        <v>2.5999999999999999E-2</v>
      </c>
      <c r="L319" s="142">
        <v>1</v>
      </c>
    </row>
    <row r="320" spans="2:12" ht="15" customHeight="1">
      <c r="B320" s="21"/>
      <c r="C320" s="21"/>
      <c r="E320" s="22"/>
      <c r="F320" s="23"/>
      <c r="G320" s="27"/>
      <c r="H320" s="86"/>
      <c r="I320" s="25"/>
      <c r="J320" s="118"/>
      <c r="K320" s="130"/>
      <c r="L320" s="142"/>
    </row>
    <row r="321" spans="2:12" ht="15" customHeight="1">
      <c r="B321" s="21"/>
      <c r="C321" s="21"/>
      <c r="E321" s="22"/>
      <c r="F321" s="23"/>
      <c r="G321" s="27"/>
      <c r="H321" s="86"/>
      <c r="I321" s="25"/>
      <c r="J321" s="118"/>
      <c r="K321" s="130"/>
      <c r="L321" s="142"/>
    </row>
    <row r="322" spans="2:12" ht="15" customHeight="1">
      <c r="B322" s="21"/>
      <c r="C322" s="21"/>
      <c r="E322" s="22"/>
      <c r="F322" s="23"/>
      <c r="G322" s="27"/>
      <c r="H322" s="86"/>
      <c r="I322" s="25"/>
      <c r="J322" s="118"/>
      <c r="K322" s="130"/>
      <c r="L322" s="142"/>
    </row>
    <row r="323" spans="2:12" ht="15" customHeight="1">
      <c r="B323" s="28"/>
      <c r="C323" s="28"/>
      <c r="D323" s="29"/>
      <c r="E323" s="50"/>
      <c r="F323" s="30"/>
      <c r="G323" s="31"/>
      <c r="H323" s="87"/>
      <c r="I323" s="32"/>
      <c r="J323" s="119"/>
      <c r="K323" s="131"/>
      <c r="L323" s="143"/>
    </row>
    <row r="324" spans="2:12" ht="27" customHeight="1">
      <c r="B324" s="21"/>
      <c r="C324" s="21"/>
      <c r="E324" s="45" t="s">
        <v>2</v>
      </c>
      <c r="F324" s="19" t="s">
        <v>3</v>
      </c>
      <c r="G324" s="19" t="s">
        <v>4</v>
      </c>
      <c r="H324" s="85" t="s">
        <v>187</v>
      </c>
      <c r="I324" s="20" t="s">
        <v>5</v>
      </c>
      <c r="J324" s="117" t="s">
        <v>6</v>
      </c>
      <c r="K324" s="105" t="s">
        <v>7</v>
      </c>
      <c r="L324" s="85" t="s">
        <v>8</v>
      </c>
    </row>
    <row r="325" spans="2:12" ht="15" customHeight="1">
      <c r="B325" s="21"/>
      <c r="C325" s="21"/>
      <c r="E325" s="22" t="s">
        <v>113</v>
      </c>
      <c r="F325" s="23" t="s">
        <v>112</v>
      </c>
      <c r="G325" s="27">
        <v>1</v>
      </c>
      <c r="H325" s="86">
        <f>VLOOKUP(E325,'Артикулы и цены'!A:G,7,FALSE)</f>
        <v>6091</v>
      </c>
      <c r="I325" s="25" t="s">
        <v>185</v>
      </c>
      <c r="J325" s="118">
        <v>34.299999999999997</v>
      </c>
      <c r="K325" s="130">
        <v>0.08</v>
      </c>
      <c r="L325" s="142">
        <v>1</v>
      </c>
    </row>
    <row r="326" spans="2:12" ht="15" customHeight="1">
      <c r="B326" s="21"/>
      <c r="C326" s="21"/>
      <c r="E326" s="22"/>
      <c r="F326" s="23"/>
      <c r="G326" s="27"/>
      <c r="H326" s="86"/>
      <c r="I326" s="25"/>
      <c r="J326" s="118"/>
      <c r="K326" s="130"/>
      <c r="L326" s="142"/>
    </row>
    <row r="327" spans="2:12" ht="15" customHeight="1">
      <c r="B327" s="21"/>
      <c r="C327" s="21"/>
      <c r="E327" s="22"/>
      <c r="F327" s="23"/>
      <c r="G327" s="27"/>
      <c r="H327" s="86"/>
      <c r="I327" s="25"/>
      <c r="J327" s="118"/>
      <c r="K327" s="130"/>
      <c r="L327" s="142"/>
    </row>
    <row r="328" spans="2:12" ht="15" customHeight="1">
      <c r="B328" s="21"/>
      <c r="C328" s="21"/>
      <c r="E328" s="22"/>
      <c r="F328" s="23"/>
      <c r="G328" s="27"/>
      <c r="H328" s="86"/>
      <c r="I328" s="25"/>
      <c r="J328" s="118"/>
      <c r="K328" s="130"/>
      <c r="L328" s="142"/>
    </row>
    <row r="329" spans="2:12" ht="15" customHeight="1">
      <c r="B329" s="28"/>
      <c r="C329" s="28"/>
      <c r="D329" s="29"/>
      <c r="E329" s="50"/>
      <c r="F329" s="30"/>
      <c r="G329" s="31"/>
      <c r="H329" s="87"/>
      <c r="I329" s="32"/>
      <c r="J329" s="119"/>
      <c r="K329" s="131"/>
      <c r="L329" s="143"/>
    </row>
    <row r="330" spans="2:12" ht="24.75" customHeight="1">
      <c r="B330" s="21"/>
      <c r="C330" s="21"/>
      <c r="E330" s="45" t="s">
        <v>2</v>
      </c>
      <c r="F330" s="19" t="s">
        <v>3</v>
      </c>
      <c r="G330" s="19" t="s">
        <v>4</v>
      </c>
      <c r="H330" s="85" t="s">
        <v>187</v>
      </c>
      <c r="I330" s="20" t="s">
        <v>5</v>
      </c>
      <c r="J330" s="117" t="s">
        <v>6</v>
      </c>
      <c r="K330" s="105" t="s">
        <v>7</v>
      </c>
      <c r="L330" s="85" t="s">
        <v>8</v>
      </c>
    </row>
    <row r="331" spans="2:12" ht="15" customHeight="1">
      <c r="B331" s="21"/>
      <c r="C331" s="21"/>
      <c r="E331" s="22" t="s">
        <v>114</v>
      </c>
      <c r="F331" s="23" t="s">
        <v>115</v>
      </c>
      <c r="G331" s="27">
        <v>1</v>
      </c>
      <c r="H331" s="86">
        <f>VLOOKUP(E331,'Артикулы и цены'!A:G,7,FALSE)</f>
        <v>4580</v>
      </c>
      <c r="I331" s="25"/>
      <c r="J331" s="118">
        <v>15.9</v>
      </c>
      <c r="K331" s="130">
        <v>0.03</v>
      </c>
      <c r="L331" s="142">
        <v>1</v>
      </c>
    </row>
    <row r="332" spans="2:12" ht="15" customHeight="1">
      <c r="B332" s="21"/>
      <c r="C332" s="21"/>
      <c r="E332" s="22" t="s">
        <v>76</v>
      </c>
      <c r="F332" s="23" t="s">
        <v>55</v>
      </c>
      <c r="G332" s="27">
        <v>1</v>
      </c>
      <c r="H332" s="86">
        <f>VLOOKUP(E332,'Артикулы и цены'!A:G,7,FALSE)</f>
        <v>1584</v>
      </c>
      <c r="I332" s="25"/>
      <c r="J332" s="118">
        <v>4</v>
      </c>
      <c r="K332" s="130">
        <v>0.01</v>
      </c>
      <c r="L332" s="142">
        <v>1</v>
      </c>
    </row>
    <row r="333" spans="2:12" ht="15" customHeight="1">
      <c r="B333" s="21"/>
      <c r="C333" s="21"/>
      <c r="E333" s="22"/>
      <c r="F333" s="23"/>
      <c r="G333" s="27"/>
      <c r="H333" s="86"/>
      <c r="I333" s="25"/>
      <c r="J333" s="118"/>
      <c r="K333" s="130"/>
      <c r="L333" s="142"/>
    </row>
    <row r="334" spans="2:12" ht="15" customHeight="1">
      <c r="B334" s="21"/>
      <c r="C334" s="21"/>
      <c r="E334" s="34"/>
      <c r="F334" s="35" t="s">
        <v>17</v>
      </c>
      <c r="G334" s="43"/>
      <c r="H334" s="96">
        <f>SUMPRODUCT($G$331:G332,H331:H332)</f>
        <v>6164</v>
      </c>
      <c r="I334" s="38" t="s">
        <v>116</v>
      </c>
      <c r="J334" s="128">
        <f>SUMPRODUCT($G$331:G332,J331:J332)</f>
        <v>19.899999999999999</v>
      </c>
      <c r="K334" s="137">
        <f>SUMPRODUCT($G$331:G332,K331:K332)</f>
        <v>0.04</v>
      </c>
      <c r="L334" s="44">
        <f>SUMPRODUCT($G$331:G332,L331:L332)</f>
        <v>2</v>
      </c>
    </row>
    <row r="335" spans="2:12" ht="15" customHeight="1">
      <c r="B335" s="28"/>
      <c r="C335" s="28"/>
      <c r="D335" s="29"/>
      <c r="E335" s="50"/>
      <c r="F335" s="30"/>
      <c r="G335" s="31"/>
      <c r="H335" s="87"/>
      <c r="I335" s="32"/>
      <c r="J335" s="119"/>
      <c r="K335" s="131"/>
      <c r="L335" s="143"/>
    </row>
    <row r="336" spans="2:12" s="5" customFormat="1">
      <c r="B336" s="13" t="s">
        <v>117</v>
      </c>
      <c r="C336" s="13"/>
      <c r="D336" s="13"/>
      <c r="E336" s="13"/>
      <c r="F336" s="13"/>
      <c r="G336" s="13"/>
      <c r="H336" s="83"/>
      <c r="I336" s="14"/>
      <c r="J336" s="115"/>
      <c r="K336" s="103"/>
      <c r="L336" s="141"/>
    </row>
    <row r="337" spans="2:12" s="5" customFormat="1">
      <c r="B337" s="15" t="s">
        <v>219</v>
      </c>
      <c r="C337" s="15"/>
      <c r="D337" s="15"/>
      <c r="E337" s="15"/>
      <c r="F337" s="15"/>
      <c r="G337" s="15"/>
      <c r="H337" s="88"/>
      <c r="I337" s="33"/>
      <c r="J337" s="120"/>
      <c r="K337" s="106"/>
      <c r="L337" s="88"/>
    </row>
    <row r="338" spans="2:12" ht="24.75" customHeight="1">
      <c r="B338" s="18"/>
      <c r="C338" s="18"/>
      <c r="D338" s="18"/>
      <c r="E338" s="45" t="s">
        <v>2</v>
      </c>
      <c r="F338" s="19" t="s">
        <v>3</v>
      </c>
      <c r="G338" s="19" t="s">
        <v>4</v>
      </c>
      <c r="H338" s="85" t="s">
        <v>187</v>
      </c>
      <c r="I338" s="20" t="s">
        <v>5</v>
      </c>
      <c r="J338" s="117" t="s">
        <v>6</v>
      </c>
      <c r="K338" s="105" t="s">
        <v>7</v>
      </c>
      <c r="L338" s="85" t="s">
        <v>8</v>
      </c>
    </row>
    <row r="339" spans="2:12" ht="15" customHeight="1">
      <c r="B339" s="21"/>
      <c r="C339" s="21"/>
      <c r="E339" s="22" t="s">
        <v>118</v>
      </c>
      <c r="F339" s="23" t="s">
        <v>119</v>
      </c>
      <c r="G339" s="27">
        <v>1</v>
      </c>
      <c r="H339" s="86">
        <f>VLOOKUP(E339,'Артикулы и цены'!A:G,7,FALSE)</f>
        <v>2171</v>
      </c>
      <c r="I339" s="25" t="s">
        <v>127</v>
      </c>
      <c r="J339" s="118">
        <v>19.899999999999999</v>
      </c>
      <c r="K339" s="130">
        <v>4.2000000000000003E-2</v>
      </c>
      <c r="L339" s="142">
        <v>1</v>
      </c>
    </row>
    <row r="340" spans="2:12" ht="15" customHeight="1">
      <c r="B340" s="21"/>
      <c r="C340" s="21"/>
      <c r="E340" s="22"/>
      <c r="F340" s="23"/>
      <c r="G340" s="49"/>
      <c r="H340" s="92"/>
      <c r="I340" s="26"/>
      <c r="J340" s="124"/>
      <c r="K340" s="134"/>
      <c r="L340" s="142"/>
    </row>
    <row r="341" spans="2:12" ht="15" customHeight="1">
      <c r="B341" s="21"/>
      <c r="C341" s="21"/>
      <c r="E341" s="22"/>
      <c r="F341" s="23"/>
      <c r="G341" s="49"/>
      <c r="H341" s="92"/>
      <c r="I341" s="26"/>
      <c r="J341" s="124"/>
      <c r="K341" s="134"/>
      <c r="L341" s="142"/>
    </row>
    <row r="342" spans="2:12" ht="15" customHeight="1">
      <c r="B342" s="28"/>
      <c r="C342" s="28"/>
      <c r="D342" s="29"/>
      <c r="E342" s="65"/>
      <c r="F342" s="65"/>
      <c r="G342" s="65"/>
      <c r="H342" s="97"/>
      <c r="I342" s="66"/>
      <c r="J342" s="129"/>
      <c r="K342" s="109"/>
      <c r="L342" s="97"/>
    </row>
    <row r="343" spans="2:12" ht="15" customHeight="1"/>
    <row r="344" spans="2:12" ht="15" customHeight="1"/>
    <row r="345" spans="2:12" ht="15" customHeight="1"/>
    <row r="346" spans="2:12" ht="15" customHeight="1"/>
    <row r="347" spans="2:12" ht="15" customHeight="1"/>
    <row r="374" spans="7:9">
      <c r="G374" s="1"/>
      <c r="H374" s="98"/>
      <c r="I374" s="67"/>
    </row>
  </sheetData>
  <mergeCells count="3">
    <mergeCell ref="E242:H242"/>
    <mergeCell ref="E253:F253"/>
    <mergeCell ref="H2:L2"/>
  </mergeCells>
  <printOptions horizontalCentered="1"/>
  <pageMargins left="0.39370078740157483" right="0.35433070866141736" top="0.55118110236220474" bottom="0.39370078740157483" header="0.51181102362204722" footer="0.19685039370078741"/>
  <pageSetup paperSize="9" scale="52" fitToWidth="0" fitToHeight="0" orientation="portrait" horizontalDpi="300" verticalDpi="300" r:id="rId1"/>
  <headerFooter alignWithMargins="0">
    <oddFooter>&amp;LДОБРЫЙ ДОМ - серия детской и молодёжной мебели "СТРЕКОЗА"&amp;RСтраница &amp;P из &amp;N</oddFooter>
  </headerFooter>
  <rowBreaks count="4" manualBreakCount="4">
    <brk id="90" min="1" max="11" man="1"/>
    <brk id="171" min="1" max="11" man="1"/>
    <brk id="231" min="1" max="11" man="1"/>
    <brk id="277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opLeftCell="A3" workbookViewId="0">
      <selection activeCell="I3" sqref="I1:N1048576"/>
    </sheetView>
  </sheetViews>
  <sheetFormatPr defaultRowHeight="12.75"/>
  <cols>
    <col min="1" max="1" width="13.42578125" customWidth="1"/>
    <col min="2" max="2" width="32.42578125" bestFit="1" customWidth="1"/>
    <col min="3" max="3" width="12.5703125" hidden="1" customWidth="1"/>
    <col min="4" max="6" width="0" hidden="1" customWidth="1"/>
    <col min="7" max="7" width="11.42578125" customWidth="1"/>
  </cols>
  <sheetData>
    <row r="1" spans="1:7" hidden="1">
      <c r="A1" s="166" t="s">
        <v>128</v>
      </c>
      <c r="B1" s="167"/>
      <c r="C1" s="167"/>
      <c r="D1" s="167"/>
      <c r="E1" s="167"/>
      <c r="F1" s="167"/>
      <c r="G1" s="68"/>
    </row>
    <row r="2" spans="1:7" hidden="1">
      <c r="A2" s="69"/>
      <c r="B2" s="69"/>
      <c r="C2" s="70"/>
      <c r="D2" s="71" t="s">
        <v>129</v>
      </c>
      <c r="E2" s="71" t="s">
        <v>130</v>
      </c>
      <c r="F2" s="71" t="s">
        <v>131</v>
      </c>
      <c r="G2" s="72"/>
    </row>
    <row r="3" spans="1:7">
      <c r="A3" s="73"/>
      <c r="B3" s="73"/>
      <c r="C3" s="99">
        <v>42195</v>
      </c>
      <c r="D3" s="74">
        <v>0</v>
      </c>
      <c r="E3" s="74">
        <v>0</v>
      </c>
      <c r="F3" s="74">
        <v>0</v>
      </c>
      <c r="G3" s="75"/>
    </row>
    <row r="4" spans="1:7">
      <c r="A4" s="71" t="s">
        <v>2</v>
      </c>
      <c r="B4" s="71" t="s">
        <v>3</v>
      </c>
      <c r="C4" s="160" t="s">
        <v>186</v>
      </c>
      <c r="D4" s="161"/>
      <c r="E4" s="161"/>
      <c r="F4" s="161"/>
      <c r="G4" s="159" t="s">
        <v>211</v>
      </c>
    </row>
    <row r="5" spans="1:7">
      <c r="A5" s="76" t="s">
        <v>59</v>
      </c>
      <c r="B5" s="76" t="s">
        <v>132</v>
      </c>
      <c r="C5" s="78"/>
      <c r="D5" s="77"/>
      <c r="E5" s="77"/>
      <c r="F5" s="77"/>
      <c r="G5" s="162">
        <v>3000</v>
      </c>
    </row>
    <row r="6" spans="1:7">
      <c r="A6" s="76" t="s">
        <v>61</v>
      </c>
      <c r="B6" s="76" t="s">
        <v>133</v>
      </c>
      <c r="C6" s="78"/>
      <c r="D6" s="77"/>
      <c r="E6" s="77"/>
      <c r="F6" s="77"/>
      <c r="G6" s="162">
        <v>3000</v>
      </c>
    </row>
    <row r="7" spans="1:7">
      <c r="A7" s="76" t="s">
        <v>63</v>
      </c>
      <c r="B7" s="76" t="s">
        <v>134</v>
      </c>
      <c r="C7" s="78"/>
      <c r="D7" s="77"/>
      <c r="E7" s="77"/>
      <c r="F7" s="77"/>
      <c r="G7" s="162">
        <v>5927</v>
      </c>
    </row>
    <row r="8" spans="1:7">
      <c r="A8" s="76" t="s">
        <v>69</v>
      </c>
      <c r="B8" s="76" t="s">
        <v>135</v>
      </c>
      <c r="C8" s="78"/>
      <c r="D8" s="77"/>
      <c r="E8" s="77"/>
      <c r="F8" s="77"/>
      <c r="G8" s="162">
        <v>2813</v>
      </c>
    </row>
    <row r="9" spans="1:7">
      <c r="A9" s="76" t="s">
        <v>72</v>
      </c>
      <c r="B9" s="76" t="s">
        <v>136</v>
      </c>
      <c r="C9" s="78"/>
      <c r="D9" s="77"/>
      <c r="E9" s="77"/>
      <c r="F9" s="77"/>
      <c r="G9" s="162">
        <v>2259</v>
      </c>
    </row>
    <row r="10" spans="1:7">
      <c r="A10" s="76" t="s">
        <v>74</v>
      </c>
      <c r="B10" s="76" t="s">
        <v>137</v>
      </c>
      <c r="C10" s="78"/>
      <c r="D10" s="77"/>
      <c r="E10" s="77"/>
      <c r="F10" s="77"/>
      <c r="G10" s="162">
        <v>2259</v>
      </c>
    </row>
    <row r="11" spans="1:7">
      <c r="A11" s="76" t="s">
        <v>76</v>
      </c>
      <c r="B11" s="76" t="s">
        <v>138</v>
      </c>
      <c r="C11" s="78"/>
      <c r="D11" s="77"/>
      <c r="E11" s="77"/>
      <c r="F11" s="77"/>
      <c r="G11" s="162">
        <v>1584</v>
      </c>
    </row>
    <row r="12" spans="1:7">
      <c r="A12" s="76" t="s">
        <v>92</v>
      </c>
      <c r="B12" s="76" t="s">
        <v>139</v>
      </c>
      <c r="C12" s="78"/>
      <c r="D12" s="77"/>
      <c r="E12" s="77"/>
      <c r="F12" s="77"/>
      <c r="G12" s="162">
        <v>5591</v>
      </c>
    </row>
    <row r="13" spans="1:7">
      <c r="A13" s="76" t="s">
        <v>82</v>
      </c>
      <c r="B13" s="76" t="s">
        <v>140</v>
      </c>
      <c r="C13" s="78"/>
      <c r="D13" s="77"/>
      <c r="E13" s="77"/>
      <c r="F13" s="77"/>
      <c r="G13" s="162">
        <v>4431</v>
      </c>
    </row>
    <row r="14" spans="1:7">
      <c r="A14" s="76" t="s">
        <v>97</v>
      </c>
      <c r="B14" s="76" t="s">
        <v>141</v>
      </c>
      <c r="C14" s="78"/>
      <c r="D14" s="77"/>
      <c r="E14" s="77"/>
      <c r="F14" s="77"/>
      <c r="G14" s="162">
        <v>3316</v>
      </c>
    </row>
    <row r="15" spans="1:7">
      <c r="A15" s="151" t="s">
        <v>188</v>
      </c>
      <c r="B15" s="76" t="s">
        <v>194</v>
      </c>
      <c r="C15" s="78"/>
      <c r="D15" s="77"/>
      <c r="E15" s="77"/>
      <c r="F15" s="77"/>
      <c r="G15" s="162">
        <v>5410</v>
      </c>
    </row>
    <row r="16" spans="1:7">
      <c r="A16" s="151" t="s">
        <v>189</v>
      </c>
      <c r="B16" s="76" t="s">
        <v>195</v>
      </c>
      <c r="C16" s="78"/>
      <c r="D16" s="77"/>
      <c r="E16" s="77"/>
      <c r="F16" s="77"/>
      <c r="G16" s="162">
        <v>4200</v>
      </c>
    </row>
    <row r="17" spans="1:7">
      <c r="A17" s="151" t="s">
        <v>191</v>
      </c>
      <c r="B17" s="76" t="s">
        <v>196</v>
      </c>
      <c r="C17" s="78"/>
      <c r="D17" s="77"/>
      <c r="E17" s="77"/>
      <c r="F17" s="77"/>
      <c r="G17" s="162">
        <v>4200</v>
      </c>
    </row>
    <row r="18" spans="1:7">
      <c r="A18" s="151" t="s">
        <v>193</v>
      </c>
      <c r="B18" s="76" t="s">
        <v>197</v>
      </c>
      <c r="C18" s="78"/>
      <c r="D18" s="77"/>
      <c r="E18" s="77"/>
      <c r="F18" s="77"/>
      <c r="G18" s="162">
        <v>8128</v>
      </c>
    </row>
    <row r="19" spans="1:7">
      <c r="A19" s="151" t="s">
        <v>204</v>
      </c>
      <c r="B19" s="154" t="s">
        <v>205</v>
      </c>
      <c r="C19" s="78"/>
      <c r="D19" s="77"/>
      <c r="E19" s="77"/>
      <c r="F19" s="77"/>
      <c r="G19" s="162">
        <v>10657</v>
      </c>
    </row>
    <row r="20" spans="1:7">
      <c r="A20" s="76" t="s">
        <v>118</v>
      </c>
      <c r="B20" s="76" t="s">
        <v>142</v>
      </c>
      <c r="C20" s="78"/>
      <c r="D20" s="77"/>
      <c r="E20" s="77"/>
      <c r="F20" s="77"/>
      <c r="G20" s="162">
        <v>2171</v>
      </c>
    </row>
    <row r="21" spans="1:7">
      <c r="A21" s="76" t="s">
        <v>32</v>
      </c>
      <c r="B21" s="76" t="s">
        <v>143</v>
      </c>
      <c r="C21" s="78"/>
      <c r="D21" s="77"/>
      <c r="E21" s="77"/>
      <c r="F21" s="77"/>
      <c r="G21" s="162">
        <v>11687</v>
      </c>
    </row>
    <row r="22" spans="1:7">
      <c r="A22" s="76" t="s">
        <v>13</v>
      </c>
      <c r="B22" s="76" t="s">
        <v>144</v>
      </c>
      <c r="C22" s="78"/>
      <c r="D22" s="77"/>
      <c r="E22" s="77"/>
      <c r="F22" s="77"/>
      <c r="G22" s="162">
        <v>24087</v>
      </c>
    </row>
    <row r="23" spans="1:7">
      <c r="A23" s="76" t="s">
        <v>22</v>
      </c>
      <c r="B23" s="76" t="s">
        <v>145</v>
      </c>
      <c r="C23" s="78"/>
      <c r="D23" s="77"/>
      <c r="E23" s="77"/>
      <c r="F23" s="77"/>
      <c r="G23" s="162">
        <v>4796</v>
      </c>
    </row>
    <row r="24" spans="1:7">
      <c r="A24" s="76" t="s">
        <v>114</v>
      </c>
      <c r="B24" s="76" t="s">
        <v>146</v>
      </c>
      <c r="C24" s="78"/>
      <c r="D24" s="77"/>
      <c r="E24" s="77"/>
      <c r="F24" s="77"/>
      <c r="G24" s="162">
        <v>4580</v>
      </c>
    </row>
    <row r="25" spans="1:7">
      <c r="A25" s="76" t="s">
        <v>37</v>
      </c>
      <c r="B25" s="76" t="s">
        <v>147</v>
      </c>
      <c r="C25" s="78"/>
      <c r="D25" s="77"/>
      <c r="E25" s="77"/>
      <c r="F25" s="77"/>
      <c r="G25" s="162">
        <v>8585</v>
      </c>
    </row>
    <row r="26" spans="1:7">
      <c r="A26" s="76" t="s">
        <v>43</v>
      </c>
      <c r="B26" s="76" t="s">
        <v>148</v>
      </c>
      <c r="C26" s="78"/>
      <c r="D26" s="77"/>
      <c r="E26" s="77"/>
      <c r="F26" s="77"/>
      <c r="G26" s="162">
        <v>10595</v>
      </c>
    </row>
    <row r="27" spans="1:7">
      <c r="A27" s="76" t="s">
        <v>41</v>
      </c>
      <c r="B27" s="76" t="s">
        <v>149</v>
      </c>
      <c r="C27" s="78"/>
      <c r="D27" s="77"/>
      <c r="E27" s="77"/>
      <c r="F27" s="77"/>
      <c r="G27" s="162">
        <v>8585</v>
      </c>
    </row>
    <row r="28" spans="1:7">
      <c r="A28" s="76" t="s">
        <v>45</v>
      </c>
      <c r="B28" s="76" t="s">
        <v>150</v>
      </c>
      <c r="C28" s="78"/>
      <c r="D28" s="77"/>
      <c r="E28" s="77"/>
      <c r="F28" s="77"/>
      <c r="G28" s="162">
        <v>10595</v>
      </c>
    </row>
    <row r="29" spans="1:7">
      <c r="A29" s="76" t="s">
        <v>27</v>
      </c>
      <c r="B29" s="76" t="s">
        <v>151</v>
      </c>
      <c r="C29" s="78"/>
      <c r="D29" s="77"/>
      <c r="E29" s="77"/>
      <c r="F29" s="77"/>
      <c r="G29" s="162">
        <v>5361</v>
      </c>
    </row>
    <row r="30" spans="1:7">
      <c r="A30" s="76" t="s">
        <v>68</v>
      </c>
      <c r="B30" s="76" t="s">
        <v>152</v>
      </c>
      <c r="C30" s="78"/>
      <c r="D30" s="77"/>
      <c r="E30" s="77"/>
      <c r="F30" s="77"/>
      <c r="G30" s="162">
        <v>9051</v>
      </c>
    </row>
    <row r="31" spans="1:7">
      <c r="A31" s="76" t="s">
        <v>71</v>
      </c>
      <c r="B31" s="76" t="s">
        <v>153</v>
      </c>
      <c r="C31" s="78"/>
      <c r="D31" s="77"/>
      <c r="E31" s="77"/>
      <c r="F31" s="77"/>
      <c r="G31" s="162">
        <v>12238</v>
      </c>
    </row>
    <row r="32" spans="1:7">
      <c r="A32" s="76" t="s">
        <v>75</v>
      </c>
      <c r="B32" s="76" t="s">
        <v>154</v>
      </c>
      <c r="C32" s="78"/>
      <c r="D32" s="77"/>
      <c r="E32" s="77"/>
      <c r="F32" s="77"/>
      <c r="G32" s="162">
        <v>12606</v>
      </c>
    </row>
    <row r="33" spans="1:7">
      <c r="A33" s="76" t="s">
        <v>78</v>
      </c>
      <c r="B33" s="76" t="s">
        <v>155</v>
      </c>
      <c r="C33" s="78"/>
      <c r="D33" s="77"/>
      <c r="E33" s="77"/>
      <c r="F33" s="77"/>
      <c r="G33" s="162">
        <v>9006</v>
      </c>
    </row>
    <row r="34" spans="1:7">
      <c r="A34" s="76" t="s">
        <v>80</v>
      </c>
      <c r="B34" s="76" t="s">
        <v>156</v>
      </c>
      <c r="C34" s="78"/>
      <c r="D34" s="77"/>
      <c r="E34" s="77"/>
      <c r="F34" s="77"/>
      <c r="G34" s="162">
        <v>12704</v>
      </c>
    </row>
    <row r="35" spans="1:7">
      <c r="A35" s="76" t="s">
        <v>81</v>
      </c>
      <c r="B35" s="76" t="s">
        <v>157</v>
      </c>
      <c r="C35" s="78"/>
      <c r="D35" s="77"/>
      <c r="E35" s="77"/>
      <c r="F35" s="77"/>
      <c r="G35" s="162">
        <v>16430</v>
      </c>
    </row>
    <row r="36" spans="1:7">
      <c r="A36" s="76" t="s">
        <v>85</v>
      </c>
      <c r="B36" s="76" t="s">
        <v>158</v>
      </c>
      <c r="C36" s="78"/>
      <c r="D36" s="77"/>
      <c r="E36" s="77"/>
      <c r="F36" s="77"/>
      <c r="G36" s="162">
        <v>21717</v>
      </c>
    </row>
    <row r="37" spans="1:7">
      <c r="A37" s="76" t="s">
        <v>91</v>
      </c>
      <c r="B37" s="76" t="s">
        <v>159</v>
      </c>
      <c r="C37" s="78"/>
      <c r="D37" s="77"/>
      <c r="E37" s="77"/>
      <c r="F37" s="77"/>
      <c r="G37" s="162">
        <v>18231</v>
      </c>
    </row>
    <row r="38" spans="1:7">
      <c r="A38" s="76" t="s">
        <v>52</v>
      </c>
      <c r="B38" s="76" t="s">
        <v>160</v>
      </c>
      <c r="C38" s="78"/>
      <c r="D38" s="77"/>
      <c r="E38" s="77"/>
      <c r="F38" s="77"/>
      <c r="G38" s="162">
        <v>8262</v>
      </c>
    </row>
    <row r="39" spans="1:7">
      <c r="A39" s="76" t="s">
        <v>58</v>
      </c>
      <c r="B39" s="76" t="s">
        <v>161</v>
      </c>
      <c r="C39" s="78"/>
      <c r="D39" s="77"/>
      <c r="E39" s="77"/>
      <c r="F39" s="77"/>
      <c r="G39" s="162">
        <v>10461</v>
      </c>
    </row>
    <row r="40" spans="1:7">
      <c r="A40" s="76" t="s">
        <v>96</v>
      </c>
      <c r="B40" s="76" t="s">
        <v>162</v>
      </c>
      <c r="C40" s="78"/>
      <c r="D40" s="77"/>
      <c r="E40" s="77"/>
      <c r="F40" s="77"/>
      <c r="G40" s="162">
        <v>11219</v>
      </c>
    </row>
    <row r="41" spans="1:7">
      <c r="A41" s="76" t="s">
        <v>100</v>
      </c>
      <c r="B41" s="76" t="s">
        <v>163</v>
      </c>
      <c r="C41" s="78"/>
      <c r="D41" s="77"/>
      <c r="E41" s="77"/>
      <c r="F41" s="77"/>
      <c r="G41" s="162">
        <v>11219</v>
      </c>
    </row>
    <row r="42" spans="1:7">
      <c r="A42" s="76" t="s">
        <v>62</v>
      </c>
      <c r="B42" s="76" t="s">
        <v>164</v>
      </c>
      <c r="C42" s="78"/>
      <c r="D42" s="77"/>
      <c r="E42" s="77"/>
      <c r="F42" s="77"/>
      <c r="G42" s="162">
        <v>14367</v>
      </c>
    </row>
    <row r="43" spans="1:7">
      <c r="A43" s="76" t="s">
        <v>57</v>
      </c>
      <c r="B43" s="76" t="s">
        <v>165</v>
      </c>
      <c r="C43" s="78"/>
      <c r="D43" s="77"/>
      <c r="E43" s="77"/>
      <c r="F43" s="77"/>
      <c r="G43" s="162">
        <v>9905</v>
      </c>
    </row>
    <row r="44" spans="1:7">
      <c r="A44" s="76" t="s">
        <v>89</v>
      </c>
      <c r="B44" s="76" t="s">
        <v>166</v>
      </c>
      <c r="C44" s="78"/>
      <c r="D44" s="77"/>
      <c r="E44" s="77"/>
      <c r="F44" s="77"/>
      <c r="G44" s="162">
        <v>21717</v>
      </c>
    </row>
    <row r="45" spans="1:7">
      <c r="A45" s="76" t="s">
        <v>9</v>
      </c>
      <c r="B45" s="76" t="s">
        <v>167</v>
      </c>
      <c r="C45" s="78"/>
      <c r="D45" s="77"/>
      <c r="E45" s="77"/>
      <c r="F45" s="77"/>
      <c r="G45" s="162">
        <v>15774</v>
      </c>
    </row>
    <row r="46" spans="1:7">
      <c r="A46" s="76" t="s">
        <v>11</v>
      </c>
      <c r="B46" s="76" t="s">
        <v>168</v>
      </c>
      <c r="C46" s="78"/>
      <c r="D46" s="77"/>
      <c r="E46" s="77"/>
      <c r="F46" s="77"/>
      <c r="G46" s="162">
        <v>21773</v>
      </c>
    </row>
    <row r="47" spans="1:7">
      <c r="A47" s="76" t="s">
        <v>20</v>
      </c>
      <c r="B47" s="76" t="s">
        <v>169</v>
      </c>
      <c r="C47" s="78"/>
      <c r="D47" s="77"/>
      <c r="E47" s="77"/>
      <c r="F47" s="77"/>
      <c r="G47" s="162">
        <v>20055</v>
      </c>
    </row>
    <row r="48" spans="1:7">
      <c r="A48" s="76" t="s">
        <v>113</v>
      </c>
      <c r="B48" s="76" t="s">
        <v>170</v>
      </c>
      <c r="C48" s="78"/>
      <c r="D48" s="77"/>
      <c r="E48" s="77"/>
      <c r="F48" s="77"/>
      <c r="G48" s="162">
        <v>6091</v>
      </c>
    </row>
    <row r="49" spans="1:7">
      <c r="A49" s="76" t="s">
        <v>111</v>
      </c>
      <c r="B49" s="76" t="s">
        <v>171</v>
      </c>
      <c r="C49" s="78"/>
      <c r="D49" s="77"/>
      <c r="E49" s="77"/>
      <c r="F49" s="77"/>
      <c r="G49" s="162">
        <v>2761</v>
      </c>
    </row>
    <row r="50" spans="1:7">
      <c r="A50" s="76" t="s">
        <v>48</v>
      </c>
      <c r="B50" s="76" t="s">
        <v>172</v>
      </c>
      <c r="C50" s="78"/>
      <c r="D50" s="77"/>
      <c r="E50" s="77"/>
      <c r="F50" s="77"/>
      <c r="G50" s="162">
        <v>2352</v>
      </c>
    </row>
    <row r="51" spans="1:7">
      <c r="A51" s="76" t="s">
        <v>50</v>
      </c>
      <c r="B51" s="76" t="s">
        <v>173</v>
      </c>
      <c r="C51" s="78"/>
      <c r="D51" s="77"/>
      <c r="E51" s="77"/>
      <c r="F51" s="77"/>
      <c r="G51" s="162">
        <v>4141</v>
      </c>
    </row>
    <row r="52" spans="1:7">
      <c r="A52" s="76" t="s">
        <v>103</v>
      </c>
      <c r="B52" s="76" t="s">
        <v>174</v>
      </c>
      <c r="C52" s="78"/>
      <c r="D52" s="77"/>
      <c r="E52" s="77"/>
      <c r="F52" s="77"/>
      <c r="G52" s="162">
        <v>5658</v>
      </c>
    </row>
    <row r="53" spans="1:7">
      <c r="A53" s="76" t="s">
        <v>105</v>
      </c>
      <c r="B53" s="76" t="s">
        <v>175</v>
      </c>
      <c r="C53" s="78"/>
      <c r="D53" s="77"/>
      <c r="E53" s="77"/>
      <c r="F53" s="77"/>
      <c r="G53" s="162">
        <v>5658</v>
      </c>
    </row>
    <row r="54" spans="1:7">
      <c r="A54" s="76" t="s">
        <v>108</v>
      </c>
      <c r="B54" s="76" t="s">
        <v>176</v>
      </c>
      <c r="C54" s="78"/>
      <c r="D54" s="77"/>
      <c r="E54" s="77"/>
      <c r="F54" s="77"/>
      <c r="G54" s="162">
        <v>7125</v>
      </c>
    </row>
    <row r="55" spans="1:7">
      <c r="A55" s="76" t="s">
        <v>24</v>
      </c>
      <c r="B55" s="76" t="s">
        <v>177</v>
      </c>
      <c r="C55" s="78"/>
      <c r="D55" s="77"/>
      <c r="E55" s="77"/>
      <c r="F55" s="77"/>
      <c r="G55" s="162">
        <v>2506</v>
      </c>
    </row>
    <row r="56" spans="1:7">
      <c r="A56" s="76" t="s">
        <v>29</v>
      </c>
      <c r="B56" s="76" t="s">
        <v>178</v>
      </c>
      <c r="C56" s="78"/>
      <c r="D56" s="77"/>
      <c r="E56" s="77"/>
      <c r="F56" s="77"/>
      <c r="G56" s="162">
        <v>2860</v>
      </c>
    </row>
    <row r="57" spans="1:7">
      <c r="A57" s="76" t="s">
        <v>73</v>
      </c>
      <c r="B57" s="76" t="s">
        <v>179</v>
      </c>
      <c r="C57" s="78"/>
      <c r="D57" s="77"/>
      <c r="E57" s="77"/>
      <c r="F57" s="77"/>
      <c r="G57" s="162">
        <v>4257</v>
      </c>
    </row>
    <row r="58" spans="1:7">
      <c r="A58" s="76" t="s">
        <v>54</v>
      </c>
      <c r="B58" s="76" t="s">
        <v>180</v>
      </c>
      <c r="C58" s="78"/>
      <c r="D58" s="77"/>
      <c r="E58" s="77"/>
      <c r="F58" s="77"/>
      <c r="G58" s="162">
        <v>1429</v>
      </c>
    </row>
    <row r="59" spans="1:7">
      <c r="A59" s="76" t="s">
        <v>65</v>
      </c>
      <c r="B59" s="76" t="s">
        <v>181</v>
      </c>
      <c r="C59" s="78"/>
      <c r="D59" s="77"/>
      <c r="E59" s="77"/>
      <c r="F59" s="77"/>
      <c r="G59" s="162">
        <v>3481</v>
      </c>
    </row>
    <row r="60" spans="1:7">
      <c r="A60" s="76" t="s">
        <v>83</v>
      </c>
      <c r="B60" s="76" t="s">
        <v>182</v>
      </c>
      <c r="C60" s="78"/>
      <c r="D60" s="77"/>
      <c r="E60" s="77"/>
      <c r="F60" s="77"/>
      <c r="G60" s="162">
        <v>5351</v>
      </c>
    </row>
    <row r="61" spans="1:7">
      <c r="A61" s="76" t="s">
        <v>34</v>
      </c>
      <c r="B61" s="76" t="s">
        <v>183</v>
      </c>
      <c r="C61" s="78"/>
      <c r="D61" s="77"/>
      <c r="E61" s="77"/>
      <c r="F61" s="77"/>
      <c r="G61" s="162">
        <v>6875</v>
      </c>
    </row>
    <row r="62" spans="1:7">
      <c r="A62" s="76" t="s">
        <v>15</v>
      </c>
      <c r="B62" s="76" t="s">
        <v>184</v>
      </c>
      <c r="C62" s="78"/>
      <c r="D62" s="77"/>
      <c r="E62" s="77"/>
      <c r="F62" s="77"/>
      <c r="G62" s="162">
        <v>3688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Стрекоза</vt:lpstr>
      <vt:lpstr>Артикулы и цены</vt:lpstr>
      <vt:lpstr>Стрекоза!Заголовки_для_печати</vt:lpstr>
      <vt:lpstr>Стрекоза!Область_печати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веримейчик</dc:creator>
  <cp:lastModifiedBy>KSV2</cp:lastModifiedBy>
  <cp:lastPrinted>2015-09-16T11:03:23Z</cp:lastPrinted>
  <dcterms:created xsi:type="dcterms:W3CDTF">2013-07-16T09:10:44Z</dcterms:created>
  <dcterms:modified xsi:type="dcterms:W3CDTF">2018-09-20T14:03:48Z</dcterms:modified>
</cp:coreProperties>
</file>