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8975" windowHeight="11955"/>
  </bookViews>
  <sheets>
    <sheet name="!ПРАЙС! МИА" sheetId="1" r:id="rId1"/>
    <sheet name="Артикулы и цены" sheetId="2" r:id="rId2"/>
  </sheets>
  <definedNames>
    <definedName name="_xlnm._FilterDatabase" localSheetId="1" hidden="1">'Артикулы и цены'!$A$4:$H$4</definedName>
    <definedName name="_xlnm.Print_Titles" localSheetId="0">'!ПРАЙС! МИА'!$2:$4</definedName>
    <definedName name="_xlnm.Print_Area" localSheetId="0">'!ПРАЙС! МИА'!$B$2:$L$536</definedName>
  </definedNames>
  <calcPr calcId="125725" refMode="R1C1"/>
</workbook>
</file>

<file path=xl/calcChain.xml><?xml version="1.0" encoding="utf-8"?>
<calcChain xmlns="http://schemas.openxmlformats.org/spreadsheetml/2006/main">
  <c r="L221" i="1"/>
  <c r="K221"/>
  <c r="J221"/>
  <c r="H219"/>
  <c r="H218"/>
  <c r="L476"/>
  <c r="J476"/>
  <c r="K471"/>
  <c r="K440"/>
  <c r="K103"/>
  <c r="L79"/>
  <c r="J79"/>
  <c r="L48"/>
  <c r="J48"/>
  <c r="L19"/>
  <c r="J19"/>
  <c r="J12"/>
  <c r="L510"/>
  <c r="K510"/>
  <c r="J510"/>
  <c r="K476"/>
  <c r="L467"/>
  <c r="K467"/>
  <c r="J467"/>
  <c r="L463"/>
  <c r="K463"/>
  <c r="J463"/>
  <c r="L440"/>
  <c r="J440"/>
  <c r="K429"/>
  <c r="L429"/>
  <c r="J429"/>
  <c r="L418"/>
  <c r="K418"/>
  <c r="J418"/>
  <c r="L410"/>
  <c r="K410"/>
  <c r="J410"/>
  <c r="L405"/>
  <c r="K405"/>
  <c r="J405"/>
  <c r="L371"/>
  <c r="L375"/>
  <c r="K375"/>
  <c r="K371"/>
  <c r="J371"/>
  <c r="J375"/>
  <c r="L346"/>
  <c r="K346"/>
  <c r="J346"/>
  <c r="L332"/>
  <c r="L338"/>
  <c r="K338"/>
  <c r="K332"/>
  <c r="J338"/>
  <c r="J332"/>
  <c r="L324"/>
  <c r="K324"/>
  <c r="J324"/>
  <c r="L306"/>
  <c r="K306"/>
  <c r="J306"/>
  <c r="L274"/>
  <c r="K274"/>
  <c r="J274"/>
  <c r="L282"/>
  <c r="K282"/>
  <c r="J282"/>
  <c r="L266"/>
  <c r="K266"/>
  <c r="J266"/>
  <c r="L237"/>
  <c r="K237"/>
  <c r="J237"/>
  <c r="L229"/>
  <c r="K229"/>
  <c r="J229"/>
  <c r="L210"/>
  <c r="K210"/>
  <c r="J210"/>
  <c r="L200"/>
  <c r="K200"/>
  <c r="J200"/>
  <c r="L193"/>
  <c r="K193"/>
  <c r="J193"/>
  <c r="L175"/>
  <c r="K175"/>
  <c r="J175"/>
  <c r="L166"/>
  <c r="K166"/>
  <c r="J166"/>
  <c r="L160"/>
  <c r="K160"/>
  <c r="J160"/>
  <c r="L144"/>
  <c r="K144"/>
  <c r="J144"/>
  <c r="L129"/>
  <c r="K129"/>
  <c r="J129"/>
  <c r="L122"/>
  <c r="K122"/>
  <c r="J122"/>
  <c r="L117"/>
  <c r="K117"/>
  <c r="J117"/>
  <c r="L103"/>
  <c r="J103"/>
  <c r="L91"/>
  <c r="K91"/>
  <c r="J91"/>
  <c r="L87"/>
  <c r="K87"/>
  <c r="J87"/>
  <c r="K79"/>
  <c r="L75"/>
  <c r="K75"/>
  <c r="J75"/>
  <c r="L69"/>
  <c r="K69"/>
  <c r="J69"/>
  <c r="L65"/>
  <c r="K65"/>
  <c r="J65"/>
  <c r="L56"/>
  <c r="K56"/>
  <c r="J56"/>
  <c r="L471"/>
  <c r="J471"/>
  <c r="L449"/>
  <c r="K449"/>
  <c r="J449"/>
  <c r="L394"/>
  <c r="K394"/>
  <c r="J394"/>
  <c r="L385"/>
  <c r="K385"/>
  <c r="J385"/>
  <c r="L381"/>
  <c r="K381"/>
  <c r="J381"/>
  <c r="L358"/>
  <c r="K358"/>
  <c r="J358"/>
  <c r="L318"/>
  <c r="K318"/>
  <c r="J318"/>
  <c r="L286"/>
  <c r="K286"/>
  <c r="J286"/>
  <c r="K48"/>
  <c r="L36"/>
  <c r="K36"/>
  <c r="J36"/>
  <c r="L29"/>
  <c r="K29"/>
  <c r="J29"/>
  <c r="K19"/>
  <c r="L12"/>
  <c r="K12"/>
  <c r="H508"/>
  <c r="H507"/>
  <c r="H304"/>
  <c r="H163"/>
  <c r="H164"/>
  <c r="H142"/>
  <c r="H208"/>
  <c r="H235"/>
  <c r="H343"/>
  <c r="H173"/>
  <c r="H89"/>
  <c r="H85"/>
  <c r="H77"/>
  <c r="H73"/>
  <c r="H407"/>
  <c r="H126"/>
  <c r="H182"/>
  <c r="H382"/>
  <c r="H372"/>
  <c r="H341"/>
  <c r="H353"/>
  <c r="H333"/>
  <c r="H319"/>
  <c r="H446"/>
  <c r="H435"/>
  <c r="H424"/>
  <c r="H413"/>
  <c r="H401"/>
  <c r="H391"/>
  <c r="H16"/>
  <c r="H9"/>
  <c r="H303"/>
  <c r="H383"/>
  <c r="H379"/>
  <c r="H373"/>
  <c r="H369"/>
  <c r="H356"/>
  <c r="H336"/>
  <c r="H115"/>
  <c r="H140"/>
  <c r="H291"/>
  <c r="H473"/>
  <c r="H468"/>
  <c r="H488"/>
  <c r="H464"/>
  <c r="H483"/>
  <c r="H478"/>
  <c r="H474"/>
  <c r="H469"/>
  <c r="H17"/>
  <c r="H253"/>
  <c r="H245"/>
  <c r="H284"/>
  <c r="H280"/>
  <c r="H162"/>
  <c r="H156"/>
  <c r="H302"/>
  <c r="H272"/>
  <c r="H264"/>
  <c r="H53"/>
  <c r="H52"/>
  <c r="H44"/>
  <c r="H33"/>
  <c r="H26"/>
  <c r="H207"/>
  <c r="H226"/>
  <c r="H234"/>
  <c r="H237" s="1"/>
  <c r="H172"/>
  <c r="H197"/>
  <c r="H190"/>
  <c r="H283"/>
  <c r="H286" s="1"/>
  <c r="H161"/>
  <c r="H155"/>
  <c r="H301"/>
  <c r="H271"/>
  <c r="H263"/>
  <c r="H139"/>
  <c r="H125"/>
  <c r="H118"/>
  <c r="H113"/>
  <c r="H100"/>
  <c r="H76"/>
  <c r="H72"/>
  <c r="H75" s="1"/>
  <c r="H88"/>
  <c r="H84"/>
  <c r="H87" s="1"/>
  <c r="H496"/>
  <c r="H354"/>
  <c r="H355"/>
  <c r="H427"/>
  <c r="H321"/>
  <c r="H315"/>
  <c r="H465"/>
  <c r="H461"/>
  <c r="H426"/>
  <c r="H437"/>
  <c r="H114"/>
  <c r="H119"/>
  <c r="H221" l="1"/>
  <c r="H91"/>
  <c r="H79"/>
  <c r="H117"/>
  <c r="H274"/>
  <c r="H210"/>
  <c r="H19"/>
  <c r="H510"/>
  <c r="H266"/>
  <c r="H306"/>
  <c r="H166"/>
  <c r="H175"/>
  <c r="H476"/>
  <c r="H467"/>
  <c r="H471"/>
  <c r="H375"/>
  <c r="H385"/>
  <c r="H358"/>
  <c r="H10"/>
  <c r="H12" s="1"/>
  <c r="H27"/>
  <c r="H29" s="1"/>
  <c r="H34"/>
  <c r="H36" s="1"/>
  <c r="H45"/>
  <c r="H54"/>
  <c r="H56" s="1"/>
  <c r="H63"/>
  <c r="H67"/>
  <c r="H101"/>
  <c r="H103" s="1"/>
  <c r="H120"/>
  <c r="H122" s="1"/>
  <c r="H141"/>
  <c r="H144" s="1"/>
  <c r="H157"/>
  <c r="H279"/>
  <c r="H282" s="1"/>
  <c r="H314"/>
  <c r="H316"/>
  <c r="H320"/>
  <c r="H322"/>
  <c r="H328"/>
  <c r="H330"/>
  <c r="H334"/>
  <c r="H342"/>
  <c r="H344"/>
  <c r="H392"/>
  <c r="H394" s="1"/>
  <c r="H402"/>
  <c r="H406"/>
  <c r="H408"/>
  <c r="H414"/>
  <c r="H416"/>
  <c r="H425"/>
  <c r="H429" s="1"/>
  <c r="H436"/>
  <c r="H438"/>
  <c r="H447"/>
  <c r="H449" s="1"/>
  <c r="H46"/>
  <c r="H62"/>
  <c r="H66"/>
  <c r="H69" s="1"/>
  <c r="H127"/>
  <c r="H129" s="1"/>
  <c r="H158"/>
  <c r="H191"/>
  <c r="H193" s="1"/>
  <c r="H198"/>
  <c r="H200" s="1"/>
  <c r="H227"/>
  <c r="H229" s="1"/>
  <c r="H313"/>
  <c r="H318" s="1"/>
  <c r="H327"/>
  <c r="H329"/>
  <c r="H335"/>
  <c r="H368"/>
  <c r="H371" s="1"/>
  <c r="H378"/>
  <c r="H381" s="1"/>
  <c r="H403"/>
  <c r="H415"/>
  <c r="H460"/>
  <c r="H463" s="1"/>
  <c r="H48" l="1"/>
  <c r="H65"/>
  <c r="H324"/>
  <c r="H418"/>
  <c r="H346"/>
  <c r="H440"/>
  <c r="H405"/>
  <c r="H338"/>
  <c r="H160"/>
  <c r="H332"/>
  <c r="H410"/>
</calcChain>
</file>

<file path=xl/sharedStrings.xml><?xml version="1.0" encoding="utf-8"?>
<sst xmlns="http://schemas.openxmlformats.org/spreadsheetml/2006/main" count="1061" uniqueCount="336">
  <si>
    <t>ДЕТСКАЯ МЕБЕЛЬ - СЕРИЯ "MIA"</t>
  </si>
  <si>
    <t>►►► Кровать нижняя ◄◄◄</t>
  </si>
  <si>
    <t>Артикул</t>
  </si>
  <si>
    <t>Наименование</t>
  </si>
  <si>
    <t>Размер, мм</t>
  </si>
  <si>
    <t>Вес брутто, кг</t>
  </si>
  <si>
    <t>Объем, м3</t>
  </si>
  <si>
    <t>Кол-во мест</t>
  </si>
  <si>
    <t>СФ-147101</t>
  </si>
  <si>
    <t>Спинка кровати (комплект)</t>
  </si>
  <si>
    <t>СФ-147501</t>
  </si>
  <si>
    <t xml:space="preserve">Основание кровати </t>
  </si>
  <si>
    <t>Итого за изделие:</t>
  </si>
  <si>
    <t>2036 х 970 х 773</t>
  </si>
  <si>
    <t>СФ-147102</t>
  </si>
  <si>
    <t>2036 х 977 х 786</t>
  </si>
  <si>
    <t>►►► Тахта ◄◄◄</t>
  </si>
  <si>
    <t>СФ-148601</t>
  </si>
  <si>
    <t xml:space="preserve">Кровать </t>
  </si>
  <si>
    <t>СФ-147601</t>
  </si>
  <si>
    <t xml:space="preserve">Стенка передняя </t>
  </si>
  <si>
    <t>2036 х 964 х 795</t>
  </si>
  <si>
    <t>СФ-148602</t>
  </si>
  <si>
    <t>►►► Тахта с выдвижной кроватью ◄◄◄</t>
  </si>
  <si>
    <t>СФ-148603</t>
  </si>
  <si>
    <t>Кровать</t>
  </si>
  <si>
    <t>СФ-148703</t>
  </si>
  <si>
    <t>Кровать (выдвижная)</t>
  </si>
  <si>
    <t>СФ-147611</t>
  </si>
  <si>
    <t>Стенка передняя</t>
  </si>
  <si>
    <t>СФ-148604</t>
  </si>
  <si>
    <t>►►► Кровать верхняя ◄◄◄</t>
  </si>
  <si>
    <t>СФ-147509</t>
  </si>
  <si>
    <t xml:space="preserve">Каркас верхней кровати </t>
  </si>
  <si>
    <t>СФ-147605</t>
  </si>
  <si>
    <t>изобр.</t>
  </si>
  <si>
    <t>2042 х 960 х 450</t>
  </si>
  <si>
    <t>СФ-147510</t>
  </si>
  <si>
    <t>СФ-147606</t>
  </si>
  <si>
    <t>зерк.</t>
  </si>
  <si>
    <t>СФ-147603</t>
  </si>
  <si>
    <t>2042 х 960 х 483</t>
  </si>
  <si>
    <t>СФ-147604</t>
  </si>
  <si>
    <t>►►► Кровать верхняя с металлической лестницей ◄◄◄</t>
  </si>
  <si>
    <t>СФ-147709</t>
  </si>
  <si>
    <t xml:space="preserve">Каркас верхней кровати с лестницей </t>
  </si>
  <si>
    <t>2042 х 1364 х 1850</t>
  </si>
  <si>
    <t>СФ-147710</t>
  </si>
  <si>
    <t>►►► Каркас кровати ◄◄◄</t>
  </si>
  <si>
    <t>СФ-147503</t>
  </si>
  <si>
    <t xml:space="preserve">Каркас двухъярусной кровати </t>
  </si>
  <si>
    <t>СФ-146310</t>
  </si>
  <si>
    <t>Полка</t>
  </si>
  <si>
    <t>2036 х 956 х 1400</t>
  </si>
  <si>
    <t>►►► Блок для 2-го этажа ◄◄◄</t>
  </si>
  <si>
    <t>СФ-147507</t>
  </si>
  <si>
    <t>СФ-145101</t>
  </si>
  <si>
    <t xml:space="preserve">Дверь </t>
  </si>
  <si>
    <t>СФ-146311</t>
  </si>
  <si>
    <t>СФ-147508</t>
  </si>
  <si>
    <t>СФ-145100</t>
  </si>
  <si>
    <t>СФ-147516</t>
  </si>
  <si>
    <t>СФ-147517</t>
  </si>
  <si>
    <t>Каркас двухъярусной кровати</t>
  </si>
  <si>
    <t>►►► Стол с тумбой для 2-х этажного блока ◄◄◄</t>
  </si>
  <si>
    <t>СФ-147514</t>
  </si>
  <si>
    <t xml:space="preserve">Каркас стола </t>
  </si>
  <si>
    <t>СФ-147204</t>
  </si>
  <si>
    <t xml:space="preserve">Крышка </t>
  </si>
  <si>
    <t>СФ-142302</t>
  </si>
  <si>
    <t xml:space="preserve">Тумба </t>
  </si>
  <si>
    <t>СФ-147612</t>
  </si>
  <si>
    <t>2000 х 500 х 720</t>
  </si>
  <si>
    <t>СФ-147515</t>
  </si>
  <si>
    <t>СФ-147205</t>
  </si>
  <si>
    <t>►►► Лестница ◄◄◄</t>
  </si>
  <si>
    <t>СФ-142903</t>
  </si>
  <si>
    <t xml:space="preserve">Каркас тумбы </t>
  </si>
  <si>
    <t>СФ-147607</t>
  </si>
  <si>
    <t>446 х 1105 х 1275</t>
  </si>
  <si>
    <t>►►► Стенка передняя  ◄◄◄</t>
  </si>
  <si>
    <t>СФ-140004</t>
  </si>
  <si>
    <t>для всех видов тахты</t>
  </si>
  <si>
    <t>►►► Тумба прикроватная ◄◄◄</t>
  </si>
  <si>
    <t>СФ-142901</t>
  </si>
  <si>
    <t>СФ-147602</t>
  </si>
  <si>
    <t>446 х 450 х 650</t>
  </si>
  <si>
    <t>СФ-142902</t>
  </si>
  <si>
    <t>►►► Тумба мобильная ◄◄◄</t>
  </si>
  <si>
    <t>СФ-142906</t>
  </si>
  <si>
    <t>СФ-147610</t>
  </si>
  <si>
    <t>402 х 454 х 660</t>
  </si>
  <si>
    <t>►►► Комод ◄◄◄</t>
  </si>
  <si>
    <t>СФ-142905</t>
  </si>
  <si>
    <t>СФ-147608</t>
  </si>
  <si>
    <t>824 х 450 х 740</t>
  </si>
  <si>
    <t>СФ-142904</t>
  </si>
  <si>
    <t>СФ-147609</t>
  </si>
  <si>
    <t>604 х 450 х 740</t>
  </si>
  <si>
    <t>►►► Дополнительная крышка для комода ◄◄◄</t>
  </si>
  <si>
    <t>СФ-147208</t>
  </si>
  <si>
    <t>СФ-147209</t>
  </si>
  <si>
    <t>►►► Стол  ◄◄◄</t>
  </si>
  <si>
    <t>СФ-147511</t>
  </si>
  <si>
    <t>СФ-147201</t>
  </si>
  <si>
    <t>1230 х 620 х 740</t>
  </si>
  <si>
    <t>СФ-147512</t>
  </si>
  <si>
    <t>СФ-147202</t>
  </si>
  <si>
    <t>1230 х 1230 х 740</t>
  </si>
  <si>
    <t>СФ-147518</t>
  </si>
  <si>
    <t>Каркас стола</t>
  </si>
  <si>
    <t>СФ-147206</t>
  </si>
  <si>
    <t>Крышка</t>
  </si>
  <si>
    <t>1514 х 1230 х 740</t>
  </si>
  <si>
    <t>СФ-147207</t>
  </si>
  <si>
    <t>►►► Полка настольная ◄◄◄</t>
  </si>
  <si>
    <t>СФ-146411</t>
  </si>
  <si>
    <t>Полка настольная</t>
  </si>
  <si>
    <t>►►► Стол ◄◄◄</t>
  </si>
  <si>
    <t>СФ-147513</t>
  </si>
  <si>
    <t>СФ-147203</t>
  </si>
  <si>
    <t>СФ-146501</t>
  </si>
  <si>
    <t xml:space="preserve">Полка </t>
  </si>
  <si>
    <t>СФ-147600</t>
  </si>
  <si>
    <t xml:space="preserve">Ящик выдвижной </t>
  </si>
  <si>
    <t>1036 х 640 х 1430</t>
  </si>
  <si>
    <t>►►► Стеллаж ◄◄◄</t>
  </si>
  <si>
    <t>СФ-144107</t>
  </si>
  <si>
    <t xml:space="preserve">Стеллаж </t>
  </si>
  <si>
    <t>СФ-145104</t>
  </si>
  <si>
    <t>Дверь (а)</t>
  </si>
  <si>
    <t>СФ-145106</t>
  </si>
  <si>
    <t>Дверь (b)</t>
  </si>
  <si>
    <t>СФ-146312</t>
  </si>
  <si>
    <t>Полка (компл.)</t>
  </si>
  <si>
    <t>446 х 450 х 2100</t>
  </si>
  <si>
    <t>СФ-145105</t>
  </si>
  <si>
    <t>СФ-145107</t>
  </si>
  <si>
    <t>СФ-144108</t>
  </si>
  <si>
    <t>СФ-144110</t>
  </si>
  <si>
    <t>СФ-145110</t>
  </si>
  <si>
    <t>Дверь (а - комплект)</t>
  </si>
  <si>
    <t>СФ-146313</t>
  </si>
  <si>
    <t>856 х 450 х 2100</t>
  </si>
  <si>
    <t>СФ-144109</t>
  </si>
  <si>
    <t>СФ-145109</t>
  </si>
  <si>
    <t>Дверь (b - комплект)</t>
  </si>
  <si>
    <t>СФ-147103</t>
  </si>
  <si>
    <t>Стенка вертикальная</t>
  </si>
  <si>
    <t>СФ-146314</t>
  </si>
  <si>
    <t>300 х 430 х 2100</t>
  </si>
  <si>
    <t>СФ-146315</t>
  </si>
  <si>
    <t>СФ-147104</t>
  </si>
  <si>
    <t>СФ-146316</t>
  </si>
  <si>
    <t>300 х 580 х 2100</t>
  </si>
  <si>
    <t>СФ-146317</t>
  </si>
  <si>
    <t>►►► Шкаф ◄◄◄</t>
  </si>
  <si>
    <t>СФ-144101</t>
  </si>
  <si>
    <t>СФ-145102</t>
  </si>
  <si>
    <t>410 х 450 х 2100</t>
  </si>
  <si>
    <t>СФ-144102</t>
  </si>
  <si>
    <t>СФ-145103</t>
  </si>
  <si>
    <t>СФ-145108</t>
  </si>
  <si>
    <t>СФ-144103</t>
  </si>
  <si>
    <t>820 х 600 х 2100</t>
  </si>
  <si>
    <t>СФ-144104</t>
  </si>
  <si>
    <t>СФ-144105</t>
  </si>
  <si>
    <t>1230 х 600 х 2100</t>
  </si>
  <si>
    <t>Кол-во, шт.</t>
  </si>
  <si>
    <t>СФ-144106</t>
  </si>
  <si>
    <t>1028 х 1028 х 2100</t>
  </si>
  <si>
    <t>►►► Полка настенная  ◄◄◄</t>
  </si>
  <si>
    <t>СФ-146307</t>
  </si>
  <si>
    <t xml:space="preserve">Полка настенная </t>
  </si>
  <si>
    <t>410 х 290 х 494</t>
  </si>
  <si>
    <t>СФ-146318</t>
  </si>
  <si>
    <t>Полка настенная</t>
  </si>
  <si>
    <t>СФ-147301</t>
  </si>
  <si>
    <t>Перегородка (компл.)</t>
  </si>
  <si>
    <t>1230 х 270 х 494</t>
  </si>
  <si>
    <t>СФ-146319</t>
  </si>
  <si>
    <t>СФ-147302</t>
  </si>
  <si>
    <t>1230 х 270 х 302</t>
  </si>
  <si>
    <t>СФ-146303</t>
  </si>
  <si>
    <t>СФ-146304</t>
  </si>
  <si>
    <t>СФ-146309</t>
  </si>
  <si>
    <t>►►► Зеркало настенное  ◄◄◄</t>
  </si>
  <si>
    <t>СФ-140003</t>
  </si>
  <si>
    <t xml:space="preserve">Зеркало настенное </t>
  </si>
  <si>
    <t>СЕРИЯ "МиниМИА"</t>
  </si>
  <si>
    <t>►►► Кровать ◄◄◄</t>
  </si>
  <si>
    <t>СФ-298602</t>
  </si>
  <si>
    <t>СФ-297601</t>
  </si>
  <si>
    <t>1636х770х795</t>
  </si>
  <si>
    <t>1220 x 18 x 265</t>
  </si>
  <si>
    <t>824 x 450 x 18</t>
  </si>
  <si>
    <t>604 x 450 x 18</t>
  </si>
  <si>
    <t>1100 x 200 x 854</t>
  </si>
  <si>
    <t>1200 x 250 x 18</t>
  </si>
  <si>
    <t>820 x 250 x 18</t>
  </si>
  <si>
    <t>648 x 222 x 18</t>
  </si>
  <si>
    <t>820 x 18 x 600</t>
  </si>
  <si>
    <t>!!! Примечание: изменять можно только  в ячейках- СКИДКА, НАЦЕНКА, НДС</t>
  </si>
  <si>
    <t>скидка</t>
  </si>
  <si>
    <t>наценка</t>
  </si>
  <si>
    <t>НДС</t>
  </si>
  <si>
    <t>Дверь СФ-145100</t>
  </si>
  <si>
    <t>Дверь СФ-145101</t>
  </si>
  <si>
    <t>Дверь СФ-145102</t>
  </si>
  <si>
    <t>Дверь СФ-145103</t>
  </si>
  <si>
    <t>Дверь СФ-145104</t>
  </si>
  <si>
    <t>Дверь СФ-145105</t>
  </si>
  <si>
    <t>Дверь СФ-145106</t>
  </si>
  <si>
    <t>Дверь СФ-145107</t>
  </si>
  <si>
    <t>Дверь СФ-145108</t>
  </si>
  <si>
    <t>Дверь СФ-145109</t>
  </si>
  <si>
    <t>Дверь СФ-145110</t>
  </si>
  <si>
    <t>Зеркало настенное СФ-140003</t>
  </si>
  <si>
    <t>Каркас верхней кровати с лестницей СФ-147709</t>
  </si>
  <si>
    <t>Каркас верхней кровати с лестницей СФ-147710</t>
  </si>
  <si>
    <t>Каркас верхней кровати СФ-147509</t>
  </si>
  <si>
    <t>Каркас верхней кровати СФ-147510</t>
  </si>
  <si>
    <t>Каркас двухъярусной кровати СФ-147503</t>
  </si>
  <si>
    <t>Каркас двухъярусной кровати СФ-147507</t>
  </si>
  <si>
    <t>Каркас двухъярусной кровати СФ-147508</t>
  </si>
  <si>
    <t>Каркас двухъярусной кровати СФ-147516</t>
  </si>
  <si>
    <t>Каркас двухъярусной кровати СФ-147517</t>
  </si>
  <si>
    <t>Каркас стола СФ-147511</t>
  </si>
  <si>
    <t>Каркас стола СФ-147512</t>
  </si>
  <si>
    <t>Каркас стола СФ-147513</t>
  </si>
  <si>
    <t>Каркас стола СФ-147514</t>
  </si>
  <si>
    <t>Каркас стола СФ-147515</t>
  </si>
  <si>
    <t>Каркас стола СФ-147518</t>
  </si>
  <si>
    <t>Каркас тумбы СФ-142901</t>
  </si>
  <si>
    <t>Каркас тумбы СФ-142902</t>
  </si>
  <si>
    <t>Каркас тумбы СФ-142903</t>
  </si>
  <si>
    <t>Каркас тумбы СФ-142904</t>
  </si>
  <si>
    <t>Каркас тумбы СФ-142905</t>
  </si>
  <si>
    <t>Каркас тумбы СФ-142906</t>
  </si>
  <si>
    <t>Кровать СФ-148601</t>
  </si>
  <si>
    <t>Кровать СФ-148602</t>
  </si>
  <si>
    <t>Кровать СФ-148603</t>
  </si>
  <si>
    <t>Кровать СФ-148604</t>
  </si>
  <si>
    <t>Кровать СФ-148703</t>
  </si>
  <si>
    <t>Крышка СФ-147201</t>
  </si>
  <si>
    <t>Крышка СФ-147202</t>
  </si>
  <si>
    <t>Крышка СФ-147203</t>
  </si>
  <si>
    <t>Крышка СФ-147204</t>
  </si>
  <si>
    <t>Крышка СФ-147205</t>
  </si>
  <si>
    <t>Крышка СФ-147206</t>
  </si>
  <si>
    <t>Крышка СФ-147207</t>
  </si>
  <si>
    <t>Крышка СФ-147208</t>
  </si>
  <si>
    <t>Крышка СФ-147209</t>
  </si>
  <si>
    <t>Основание кровати СФ-147501</t>
  </si>
  <si>
    <t>Перегородка СФ-147301</t>
  </si>
  <si>
    <t>Перегородка СФ-147302</t>
  </si>
  <si>
    <t>Полка настенная СФ-146303</t>
  </si>
  <si>
    <t>Полка настенная СФ-146304</t>
  </si>
  <si>
    <t>Полка настенная СФ-146307</t>
  </si>
  <si>
    <t>Полка настенная СФ-146309</t>
  </si>
  <si>
    <t>Полка настенная СФ-146318</t>
  </si>
  <si>
    <t>Полка настенная СФ-146319</t>
  </si>
  <si>
    <t>Полка настольная СФ-146411</t>
  </si>
  <si>
    <t>Полка СФ-146310</t>
  </si>
  <si>
    <t>Полка СФ-146311</t>
  </si>
  <si>
    <t>Полка СФ-146312</t>
  </si>
  <si>
    <t>Полка СФ-146313</t>
  </si>
  <si>
    <t>Полка СФ-146314</t>
  </si>
  <si>
    <t>Полка СФ-146315</t>
  </si>
  <si>
    <t>Полка СФ-146316</t>
  </si>
  <si>
    <t>Полка СФ-146317</t>
  </si>
  <si>
    <t>Полка СФ-146501</t>
  </si>
  <si>
    <t>Спинка кровати СФ-147101</t>
  </si>
  <si>
    <t>Спинка кровати СФ-147102</t>
  </si>
  <si>
    <t>Стеллаж СФ-144101</t>
  </si>
  <si>
    <t>Стеллаж СФ-144102</t>
  </si>
  <si>
    <t>Стеллаж СФ-144103</t>
  </si>
  <si>
    <t>Стеллаж СФ-144104</t>
  </si>
  <si>
    <t>Стеллаж СФ-144105</t>
  </si>
  <si>
    <t>Стеллаж СФ-144106</t>
  </si>
  <si>
    <t>Стеллаж СФ-144107</t>
  </si>
  <si>
    <t>Стеллаж СФ-144108</t>
  </si>
  <si>
    <t>Стеллаж СФ-144109</t>
  </si>
  <si>
    <t>Стеллаж СФ-144110</t>
  </si>
  <si>
    <t>Стенка вертикальная СФ-147103</t>
  </si>
  <si>
    <t>Стенка вертикальная СФ-147104</t>
  </si>
  <si>
    <t>Стенка передняя СФ-140004</t>
  </si>
  <si>
    <t>Стенка передняя СФ-147601</t>
  </si>
  <si>
    <t>Стенка передняя СФ-147602</t>
  </si>
  <si>
    <t>Стенка передняя СФ-147603</t>
  </si>
  <si>
    <t>Стенка передняя СФ-147604</t>
  </si>
  <si>
    <t>Стенка передняя СФ-147605</t>
  </si>
  <si>
    <t>Стенка передняя СФ-147606</t>
  </si>
  <si>
    <t>Стенка передняя СФ-147607</t>
  </si>
  <si>
    <t>Стенка передняя СФ-147608</t>
  </si>
  <si>
    <t>Стенка передняя СФ-147609</t>
  </si>
  <si>
    <t>Стенка передняя СФ-147610</t>
  </si>
  <si>
    <t>Стенка передняя СФ-147611</t>
  </si>
  <si>
    <t>Стенка передняя СФ-147612</t>
  </si>
  <si>
    <t>Тумба СФ-142302</t>
  </si>
  <si>
    <t>Ящик выдвижной СФ-147600</t>
  </si>
  <si>
    <t>Кровать СФ-298602</t>
  </si>
  <si>
    <t>Стенка передняя СФ-297601</t>
  </si>
  <si>
    <t>матрац 2000х900</t>
  </si>
  <si>
    <t>орхидея, вельвет зеленый, лед голубой, ваниль (ручка-кнопка)</t>
  </si>
  <si>
    <t>рхидея, вельвет зеленый, лед голубой, ваниль (ручка-кнопка)</t>
  </si>
  <si>
    <t xml:space="preserve">Примечание : </t>
  </si>
  <si>
    <t xml:space="preserve"> </t>
  </si>
  <si>
    <t xml:space="preserve">фасады в декорах                                                                                                                                                </t>
  </si>
  <si>
    <t xml:space="preserve">комплектуются  ручкой-шариком </t>
  </si>
  <si>
    <t xml:space="preserve">фасады в декорах                                                                                      </t>
  </si>
  <si>
    <t xml:space="preserve"> комплектуются  ручкой-кнопкой</t>
  </si>
  <si>
    <t>Цвет: капричче, пинк, балтик голубой, зелёное яблоко, оранжевый, тыквенный, зеленый лайм, голубой горизонт, орхидея, вельвет зеленый, лед голубой, ваниль</t>
  </si>
  <si>
    <t>СФ-142907</t>
  </si>
  <si>
    <t>824 х 450 х 526</t>
  </si>
  <si>
    <t>Каркас тумбы СФ-142907</t>
  </si>
  <si>
    <t>Цвет: береза, белый премиум, капричче, пинк, балтик голубой, зелёное яблоко, оранжевый, тыквенный, зеленый лайм, голубой горизонт, орхидея, вельвет зеленый, лед голубой, ваниль</t>
  </si>
  <si>
    <t>Цвет: береза, белый премиум, капричче, пинк, балтик голубой, зелёное яблоко, оранжевый, тыквенный, зеленый лайм, голубой горизонт (ручка-шарик);</t>
  </si>
  <si>
    <t>КРОВАТЬ, СТЕНКА ПЕРЕДНЯЯ - береза, белый премиум, капричче, пинк, балтик голубой, зелёное яблоко, оранжевый, тыквенный, зеленый лайм, голубой горизонт (ручка-шарик);</t>
  </si>
  <si>
    <t>ПОЛКА, СТЕНКА ПЕРЕДНЯЯ -  береза, белый премиум, капричче, пинк, балтик голубой, зелёное яблоко, оранжевый, тыквенный, зеленый лайм, голубой горизонт (ручка-шарик);</t>
  </si>
  <si>
    <t>КРЫШКА, СТЕНКА ПЕРЕДНЯЯ - береза, белый премиум, капричче, пинк, балтик голубой, зелёное яблоко, оранжевый, тыквенный, зеленый лайм, голубой горизонт (ручка-шарик);</t>
  </si>
  <si>
    <t xml:space="preserve">Цвет: КРОВАТЬ ВЫДВИЖНАЯ - береза, белый премиум. </t>
  </si>
  <si>
    <t>Цвет: КАРКАС - береза, белый премиум. ПОЛКА -  береза, белый премиум, капричче, пинк, балтик голубой, зелёное яблоко, оранжевый, тыквенный, зеленый лайм, голубой горизонт, орхидея, вельвет зеленый, лед голубой, ваниль</t>
  </si>
  <si>
    <t>Цвет: КАРКАС ДВУХЪЯРУСНОЙ КРОВАТИ, КРОВАТЬ ВЫДВИЖНАЯ- береза, белый премиум.</t>
  </si>
  <si>
    <t>Цвет: КАРКАС - береза, белый премиум. ПОЛКА и ДВЕРЬ  -  береза, белый премиум, капричче, пинк, балтик голубой, зелёное яблоко, оранжевый, тыквенный, зеленый лайм, голубой горизонт (ручка-шарик);</t>
  </si>
  <si>
    <t>Цвет: ТУМБА - береза, белый премиум</t>
  </si>
  <si>
    <t>Цвет: береза, белый премиум</t>
  </si>
  <si>
    <t>Цвет: КАРКАС - береза, белый премиум СТЕНКА ПЕРЕДНЯЯ  -  береза, белый премиум, капричче, пинк, балтик голубой, зелёное яблоко, оранжевый, тыквенный, зеленый лайм, голубой горизонт (ручка-шарик);</t>
  </si>
  <si>
    <t>Цвет: КАРКАС СТОЛА - береза, белый премиум;   КРЫШКА - береза, белый премиум, капричче, пинк, балтик голубой, зелёное яблоко, оранжевый, тыквенный, зеленый лайм, голубой горизонт, орхидея, вельвет зеленый, лед голубой, ваниль</t>
  </si>
  <si>
    <t>Цена за единицу</t>
  </si>
  <si>
    <t>Цвет: КАРКАС - береза, белый премиум. ПОЛКА, ДВЕРЬ и СТЕНКА ПЕРЕДНЯЯ  -  береза, белый премиум, капричче, пинк, балтик голубой, зелёное яблоко, оранжевый, тыквенный, зеленый лайм, голубой горизонт (ручка-шарик); орхидея, вельвет зеленый, лед голубой, ваниль (ручка-кнопка)</t>
  </si>
  <si>
    <t>Цвет: КАРКАС - береза, белый премиум. ДВЕРЬ и СТЕНКА ПЕРЕДНЯЯ  -  береза, белый премиум, капричче, пинк, балтик голубой, зелёное яблоко, оранжевый, тыквенный, зеленый лайм, голубой горизонт, орхидея, вельвет зеленый,  лед голубой, ваниль</t>
  </si>
  <si>
    <t>Цвет: КАРКАС - береза, белый премиум. ДВЕРЬ и СТЕНКА ПЕРЕДНЯЯ  -  береза, белый премиум, капричче, пинк, балтик голубой, зелёное яблоко, оранжевый, тыквенный, зеленый лайм, голубой горизонт (ручка-шарик); орхидея, вельвет зеленый, лед голубой, ваниль (ручка-кнопка)</t>
  </si>
  <si>
    <t>ЦЕНА</t>
  </si>
  <si>
    <t>Дилерский прайс-лист с 24.09.2018г</t>
  </si>
  <si>
    <t>119071, г. Москва, ул. Орджоникидзе, 10  
+7 (495) 790-7288
infomsk@d-dom.ru     http://ddom-mos.ru</t>
  </si>
</sst>
</file>

<file path=xl/styles.xml><?xml version="1.0" encoding="utf-8"?>
<styleSheet xmlns="http://schemas.openxmlformats.org/spreadsheetml/2006/main">
  <numFmts count="5">
    <numFmt numFmtId="164" formatCode="_-* #,##0_р_._-;\-* #,##0_р_._-;_-* &quot;-&quot;_р_._-;_-@_-"/>
    <numFmt numFmtId="165" formatCode="#,##0_р_."/>
    <numFmt numFmtId="166" formatCode="#,##0.00_р_."/>
    <numFmt numFmtId="167" formatCode="#,##0.0"/>
    <numFmt numFmtId="168" formatCode="#,##0.000"/>
  </numFmts>
  <fonts count="27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sz val="10"/>
      <color theme="1"/>
      <name val="Arial Cyr"/>
      <family val="2"/>
      <charset val="204"/>
    </font>
    <font>
      <sz val="9"/>
      <color theme="1"/>
      <name val="Arial"/>
      <family val="2"/>
      <charset val="204"/>
    </font>
    <font>
      <sz val="10"/>
      <color theme="1"/>
      <name val="Arial Cyr"/>
      <charset val="204"/>
    </font>
    <font>
      <sz val="11"/>
      <color theme="1"/>
      <name val="Arial Cyr"/>
      <charset val="204"/>
    </font>
    <font>
      <b/>
      <sz val="11"/>
      <color theme="1"/>
      <name val="Arial Cyr"/>
      <charset val="204"/>
    </font>
    <font>
      <sz val="9"/>
      <color theme="1"/>
      <name val="Arial Cyr"/>
      <charset val="204"/>
    </font>
    <font>
      <b/>
      <sz val="10"/>
      <name val="Arial Cyr"/>
      <family val="2"/>
      <charset val="204"/>
    </font>
    <font>
      <sz val="9"/>
      <name val="Arial"/>
      <family val="2"/>
      <charset val="204"/>
    </font>
    <font>
      <sz val="9"/>
      <name val="Arial Cyr"/>
      <charset val="204"/>
    </font>
    <font>
      <sz val="10"/>
      <color indexed="8"/>
      <name val="Arial"/>
      <family val="2"/>
      <charset val="204"/>
    </font>
    <font>
      <i/>
      <sz val="10"/>
      <color rgb="FFFF0000"/>
      <name val="Arial"/>
      <family val="2"/>
      <charset val="204"/>
    </font>
    <font>
      <b/>
      <i/>
      <sz val="10"/>
      <color theme="1"/>
      <name val="Arial"/>
      <family val="2"/>
      <charset val="204"/>
    </font>
    <font>
      <b/>
      <sz val="10"/>
      <name val="Arial Cyr"/>
      <charset val="204"/>
    </font>
    <font>
      <sz val="10"/>
      <name val="Arial"/>
      <family val="2"/>
      <charset val="204"/>
    </font>
    <font>
      <b/>
      <sz val="12"/>
      <color theme="0"/>
      <name val="Arial"/>
      <family val="2"/>
      <charset val="204"/>
    </font>
    <font>
      <b/>
      <sz val="12"/>
      <name val="Arial"/>
      <family val="2"/>
      <charset val="204"/>
    </font>
    <font>
      <b/>
      <sz val="9"/>
      <name val="Arial"/>
      <family val="2"/>
      <charset val="204"/>
    </font>
    <font>
      <sz val="9"/>
      <color indexed="8"/>
      <name val="Arial"/>
      <family val="2"/>
      <charset val="204"/>
    </font>
    <font>
      <b/>
      <sz val="10"/>
      <color theme="0"/>
      <name val="Arial Cyr"/>
      <family val="2"/>
      <charset val="204"/>
    </font>
    <font>
      <sz val="9"/>
      <color rgb="FF00B05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indexed="17"/>
      </left>
      <right/>
      <top/>
      <bottom/>
      <diagonal/>
    </border>
  </borders>
  <cellStyleXfs count="8">
    <xf numFmtId="0" fontId="0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" fillId="0" borderId="0"/>
  </cellStyleXfs>
  <cellXfs count="213">
    <xf numFmtId="0" fontId="0" fillId="0" borderId="0" xfId="0"/>
    <xf numFmtId="0" fontId="3" fillId="0" borderId="0" xfId="0" applyFont="1" applyProtection="1">
      <protection locked="0"/>
    </xf>
    <xf numFmtId="3" fontId="3" fillId="0" borderId="0" xfId="0" applyNumberFormat="1" applyFont="1" applyAlignment="1">
      <alignment horizontal="right"/>
    </xf>
    <xf numFmtId="0" fontId="3" fillId="0" borderId="0" xfId="0" applyFont="1"/>
    <xf numFmtId="0" fontId="3" fillId="0" borderId="0" xfId="0" applyFont="1" applyProtection="1">
      <protection locked="0" hidden="1"/>
    </xf>
    <xf numFmtId="0" fontId="3" fillId="0" borderId="0" xfId="0" applyFont="1" applyProtection="1">
      <protection hidden="1"/>
    </xf>
    <xf numFmtId="0" fontId="5" fillId="0" borderId="1" xfId="0" applyFont="1" applyBorder="1" applyAlignment="1" applyProtection="1">
      <alignment horizontal="left"/>
      <protection locked="0"/>
    </xf>
    <xf numFmtId="3" fontId="5" fillId="0" borderId="1" xfId="0" applyNumberFormat="1" applyFont="1" applyBorder="1" applyAlignment="1">
      <alignment horizontal="left"/>
    </xf>
    <xf numFmtId="0" fontId="6" fillId="0" borderId="0" xfId="0" applyFont="1" applyAlignment="1" applyProtection="1">
      <alignment horizontal="center"/>
      <protection locked="0" hidden="1"/>
    </xf>
    <xf numFmtId="3" fontId="6" fillId="0" borderId="0" xfId="0" applyNumberFormat="1" applyFont="1" applyAlignment="1" applyProtection="1">
      <alignment horizontal="center"/>
      <protection hidden="1"/>
    </xf>
    <xf numFmtId="0" fontId="7" fillId="2" borderId="0" xfId="0" applyFont="1" applyFill="1" applyAlignment="1" applyProtection="1">
      <alignment horizontal="centerContinuous"/>
      <protection locked="0" hidden="1"/>
    </xf>
    <xf numFmtId="3" fontId="7" fillId="2" borderId="0" xfId="0" applyNumberFormat="1" applyFont="1" applyFill="1" applyAlignment="1" applyProtection="1">
      <alignment horizontal="centerContinuous"/>
      <protection hidden="1"/>
    </xf>
    <xf numFmtId="0" fontId="8" fillId="0" borderId="1" xfId="0" applyFont="1" applyBorder="1" applyAlignment="1" applyProtection="1">
      <alignment horizontal="left"/>
      <protection locked="0" hidden="1"/>
    </xf>
    <xf numFmtId="0" fontId="8" fillId="0" borderId="0" xfId="0" applyFont="1" applyBorder="1" applyAlignment="1" applyProtection="1">
      <alignment horizontal="left"/>
      <protection locked="0" hidden="1"/>
    </xf>
    <xf numFmtId="3" fontId="8" fillId="0" borderId="0" xfId="0" applyNumberFormat="1" applyFont="1" applyBorder="1" applyAlignment="1" applyProtection="1">
      <alignment horizontal="left"/>
      <protection hidden="1"/>
    </xf>
    <xf numFmtId="0" fontId="9" fillId="0" borderId="0" xfId="0" applyFont="1" applyProtection="1">
      <protection locked="0"/>
    </xf>
    <xf numFmtId="0" fontId="9" fillId="0" borderId="0" xfId="0" applyFont="1" applyAlignment="1" applyProtection="1">
      <alignment vertical="top" wrapText="1"/>
      <protection locked="0"/>
    </xf>
    <xf numFmtId="3" fontId="3" fillId="0" borderId="0" xfId="0" applyNumberFormat="1" applyFont="1" applyFill="1" applyBorder="1" applyAlignment="1" applyProtection="1">
      <alignment horizontal="left" vertical="top"/>
      <protection locked="0" hidden="1"/>
    </xf>
    <xf numFmtId="0" fontId="9" fillId="0" borderId="0" xfId="0" applyFont="1" applyBorder="1" applyAlignment="1" applyProtection="1">
      <alignment vertical="top"/>
      <protection locked="0"/>
    </xf>
    <xf numFmtId="3" fontId="11" fillId="0" borderId="0" xfId="0" applyNumberFormat="1" applyFont="1" applyAlignment="1">
      <alignment horizontal="right" vertical="top"/>
    </xf>
    <xf numFmtId="3" fontId="5" fillId="0" borderId="0" xfId="0" applyNumberFormat="1" applyFont="1" applyFill="1" applyBorder="1" applyAlignment="1" applyProtection="1">
      <alignment horizontal="left" vertical="top"/>
      <protection locked="0" hidden="1"/>
    </xf>
    <xf numFmtId="0" fontId="11" fillId="2" borderId="0" xfId="0" applyFont="1" applyFill="1" applyBorder="1" applyAlignment="1" applyProtection="1">
      <alignment vertical="top"/>
      <protection locked="0"/>
    </xf>
    <xf numFmtId="3" fontId="11" fillId="2" borderId="0" xfId="0" applyNumberFormat="1" applyFont="1" applyFill="1" applyAlignment="1">
      <alignment horizontal="right" vertical="top"/>
    </xf>
    <xf numFmtId="0" fontId="9" fillId="0" borderId="1" xfId="0" applyFont="1" applyBorder="1" applyAlignment="1" applyProtection="1">
      <alignment vertical="top" wrapText="1"/>
      <protection locked="0"/>
    </xf>
    <xf numFmtId="0" fontId="3" fillId="0" borderId="1" xfId="0" applyFont="1" applyBorder="1" applyProtection="1">
      <protection locked="0"/>
    </xf>
    <xf numFmtId="0" fontId="9" fillId="0" borderId="1" xfId="0" applyFont="1" applyBorder="1" applyAlignment="1" applyProtection="1">
      <alignment vertical="top"/>
      <protection locked="0"/>
    </xf>
    <xf numFmtId="3" fontId="11" fillId="0" borderId="1" xfId="0" applyNumberFormat="1" applyFont="1" applyBorder="1" applyAlignment="1">
      <alignment horizontal="right" vertical="top"/>
    </xf>
    <xf numFmtId="0" fontId="9" fillId="0" borderId="0" xfId="0" applyFont="1" applyAlignment="1" applyProtection="1">
      <alignment vertical="top"/>
      <protection locked="0"/>
    </xf>
    <xf numFmtId="3" fontId="8" fillId="0" borderId="1" xfId="0" applyNumberFormat="1" applyFont="1" applyBorder="1" applyAlignment="1" applyProtection="1">
      <alignment horizontal="left"/>
      <protection hidden="1"/>
    </xf>
    <xf numFmtId="3" fontId="5" fillId="0" borderId="1" xfId="0" applyNumberFormat="1" applyFont="1" applyFill="1" applyBorder="1" applyAlignment="1" applyProtection="1">
      <alignment horizontal="left" vertical="top"/>
      <protection locked="0" hidden="1"/>
    </xf>
    <xf numFmtId="0" fontId="11" fillId="2" borderId="1" xfId="0" applyFont="1" applyFill="1" applyBorder="1" applyAlignment="1" applyProtection="1">
      <alignment vertical="top"/>
      <protection locked="0"/>
    </xf>
    <xf numFmtId="3" fontId="11" fillId="2" borderId="1" xfId="0" applyNumberFormat="1" applyFont="1" applyFill="1" applyBorder="1" applyAlignment="1">
      <alignment horizontal="right" vertical="top"/>
    </xf>
    <xf numFmtId="3" fontId="3" fillId="0" borderId="1" xfId="0" applyNumberFormat="1" applyFont="1" applyBorder="1"/>
    <xf numFmtId="3" fontId="3" fillId="0" borderId="0" xfId="0" applyNumberFormat="1" applyFont="1"/>
    <xf numFmtId="3" fontId="5" fillId="0" borderId="0" xfId="0" applyNumberFormat="1" applyFont="1" applyFill="1" applyBorder="1" applyAlignment="1" applyProtection="1">
      <alignment horizontal="left" vertical="top"/>
      <protection hidden="1"/>
    </xf>
    <xf numFmtId="0" fontId="9" fillId="0" borderId="0" xfId="0" applyFont="1" applyBorder="1" applyAlignment="1" applyProtection="1">
      <alignment vertical="top" wrapText="1"/>
      <protection locked="0"/>
    </xf>
    <xf numFmtId="0" fontId="3" fillId="0" borderId="0" xfId="0" applyFont="1" applyBorder="1" applyProtection="1">
      <protection locked="0"/>
    </xf>
    <xf numFmtId="3" fontId="3" fillId="0" borderId="0" xfId="0" applyNumberFormat="1" applyFont="1" applyBorder="1"/>
    <xf numFmtId="0" fontId="3" fillId="0" borderId="0" xfId="0" applyFont="1" applyBorder="1"/>
    <xf numFmtId="0" fontId="9" fillId="0" borderId="1" xfId="0" applyFont="1" applyFill="1" applyBorder="1" applyAlignment="1" applyProtection="1">
      <alignment vertical="top"/>
      <protection locked="0"/>
    </xf>
    <xf numFmtId="0" fontId="3" fillId="0" borderId="0" xfId="0" applyFont="1" applyFill="1" applyProtection="1">
      <protection locked="0"/>
    </xf>
    <xf numFmtId="0" fontId="11" fillId="0" borderId="0" xfId="0" applyFont="1" applyBorder="1" applyAlignment="1" applyProtection="1">
      <alignment vertical="top"/>
      <protection locked="0"/>
    </xf>
    <xf numFmtId="0" fontId="12" fillId="0" borderId="0" xfId="0" applyFont="1" applyBorder="1" applyAlignment="1" applyProtection="1">
      <alignment vertical="top" wrapText="1"/>
      <protection locked="0"/>
    </xf>
    <xf numFmtId="3" fontId="12" fillId="0" borderId="0" xfId="0" applyNumberFormat="1" applyFont="1" applyBorder="1" applyAlignment="1">
      <alignment vertical="top" wrapText="1"/>
    </xf>
    <xf numFmtId="3" fontId="5" fillId="0" borderId="0" xfId="0" applyNumberFormat="1" applyFont="1" applyBorder="1" applyAlignment="1">
      <alignment horizontal="right"/>
    </xf>
    <xf numFmtId="0" fontId="12" fillId="0" borderId="0" xfId="0" applyFont="1" applyAlignment="1" applyProtection="1">
      <alignment vertical="top"/>
      <protection locked="0"/>
    </xf>
    <xf numFmtId="3" fontId="11" fillId="0" borderId="0" xfId="0" applyNumberFormat="1" applyFont="1" applyBorder="1" applyAlignment="1">
      <alignment horizontal="right" vertical="top"/>
    </xf>
    <xf numFmtId="3" fontId="4" fillId="0" borderId="0" xfId="0" applyNumberFormat="1" applyFont="1" applyFill="1" applyBorder="1" applyAlignment="1" applyProtection="1">
      <alignment horizontal="left" vertical="top"/>
      <protection locked="0" hidden="1"/>
    </xf>
    <xf numFmtId="3" fontId="3" fillId="0" borderId="1" xfId="0" applyNumberFormat="1" applyFont="1" applyFill="1" applyBorder="1" applyAlignment="1" applyProtection="1">
      <alignment horizontal="left" vertical="top"/>
      <protection locked="0" hidden="1"/>
    </xf>
    <xf numFmtId="0" fontId="10" fillId="0" borderId="0" xfId="0" applyFont="1" applyBorder="1" applyAlignment="1" applyProtection="1">
      <alignment vertical="top"/>
      <protection locked="0"/>
    </xf>
    <xf numFmtId="0" fontId="12" fillId="0" borderId="1" xfId="0" applyFont="1" applyBorder="1" applyAlignment="1" applyProtection="1">
      <alignment vertical="top" wrapText="1"/>
      <protection locked="0"/>
    </xf>
    <xf numFmtId="3" fontId="12" fillId="0" borderId="1" xfId="0" applyNumberFormat="1" applyFont="1" applyBorder="1" applyAlignment="1">
      <alignment vertical="top" wrapText="1"/>
    </xf>
    <xf numFmtId="0" fontId="3" fillId="0" borderId="5" xfId="0" applyFont="1" applyBorder="1" applyProtection="1">
      <protection locked="0"/>
    </xf>
    <xf numFmtId="3" fontId="5" fillId="0" borderId="5" xfId="0" applyNumberFormat="1" applyFont="1" applyBorder="1" applyAlignment="1">
      <alignment horizontal="right"/>
    </xf>
    <xf numFmtId="0" fontId="13" fillId="2" borderId="0" xfId="0" applyFont="1" applyFill="1" applyAlignment="1" applyProtection="1">
      <alignment horizontal="centerContinuous"/>
      <protection hidden="1"/>
    </xf>
    <xf numFmtId="0" fontId="14" fillId="0" borderId="1" xfId="0" applyFont="1" applyBorder="1" applyAlignment="1" applyProtection="1">
      <alignment horizontal="left"/>
      <protection hidden="1"/>
    </xf>
    <xf numFmtId="0" fontId="0" fillId="0" borderId="0" xfId="0" applyAlignment="1">
      <alignment horizontal="left"/>
    </xf>
    <xf numFmtId="3" fontId="3" fillId="0" borderId="1" xfId="0" applyNumberFormat="1" applyFont="1" applyBorder="1" applyAlignment="1">
      <alignment horizontal="right"/>
    </xf>
    <xf numFmtId="0" fontId="2" fillId="0" borderId="0" xfId="6"/>
    <xf numFmtId="3" fontId="11" fillId="2" borderId="0" xfId="0" applyNumberFormat="1" applyFont="1" applyFill="1" applyBorder="1" applyAlignment="1">
      <alignment horizontal="right" vertical="top"/>
    </xf>
    <xf numFmtId="0" fontId="8" fillId="0" borderId="0" xfId="0" applyFont="1" applyFill="1" applyBorder="1" applyAlignment="1" applyProtection="1">
      <alignment horizontal="center" vertical="center" wrapText="1"/>
      <protection locked="0" hidden="1"/>
    </xf>
    <xf numFmtId="3" fontId="8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Fill="1" applyBorder="1" applyAlignment="1" applyProtection="1">
      <alignment horizontal="center" vertical="center" wrapText="1"/>
      <protection hidden="1"/>
    </xf>
    <xf numFmtId="167" fontId="8" fillId="0" borderId="0" xfId="0" applyNumberFormat="1" applyFont="1" applyFill="1" applyBorder="1" applyAlignment="1" applyProtection="1">
      <alignment horizontal="center" vertical="center" wrapText="1"/>
      <protection hidden="1"/>
    </xf>
    <xf numFmtId="4" fontId="8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Border="1" applyAlignment="1" applyProtection="1">
      <alignment horizontal="left"/>
      <protection hidden="1"/>
    </xf>
    <xf numFmtId="0" fontId="18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1" xfId="0" applyFont="1" applyBorder="1" applyAlignment="1" applyProtection="1">
      <alignment horizontal="left"/>
      <protection locked="0"/>
    </xf>
    <xf numFmtId="2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left"/>
    </xf>
    <xf numFmtId="0" fontId="14" fillId="0" borderId="4" xfId="0" applyFont="1" applyFill="1" applyBorder="1" applyAlignment="1" applyProtection="1">
      <alignment horizontal="center" vertical="center" wrapText="1"/>
      <protection hidden="1"/>
    </xf>
    <xf numFmtId="3" fontId="14" fillId="0" borderId="4" xfId="0" applyNumberFormat="1" applyFont="1" applyFill="1" applyBorder="1" applyAlignment="1" applyProtection="1">
      <alignment horizontal="center" vertical="center" wrapText="1"/>
      <protection hidden="1"/>
    </xf>
    <xf numFmtId="167" fontId="14" fillId="0" borderId="4" xfId="0" applyNumberFormat="1" applyFont="1" applyFill="1" applyBorder="1" applyAlignment="1" applyProtection="1">
      <alignment horizontal="center" vertical="center" wrapText="1"/>
      <protection hidden="1"/>
    </xf>
    <xf numFmtId="4" fontId="14" fillId="0" borderId="4" xfId="0" applyNumberFormat="1" applyFont="1" applyFill="1" applyBorder="1" applyAlignment="1" applyProtection="1">
      <alignment horizontal="center" vertical="center" wrapText="1"/>
      <protection hidden="1"/>
    </xf>
    <xf numFmtId="1" fontId="14" fillId="0" borderId="4" xfId="0" applyNumberFormat="1" applyFont="1" applyFill="1" applyBorder="1" applyAlignment="1" applyProtection="1">
      <alignment horizontal="center" vertical="center" wrapText="1"/>
      <protection hidden="1"/>
    </xf>
    <xf numFmtId="3" fontId="4" fillId="0" borderId="0" xfId="0" applyNumberFormat="1" applyFont="1" applyFill="1" applyBorder="1" applyAlignment="1" applyProtection="1">
      <alignment horizontal="left" vertical="center"/>
      <protection locked="0" hidden="1"/>
    </xf>
    <xf numFmtId="3" fontId="5" fillId="0" borderId="1" xfId="0" applyNumberFormat="1" applyFont="1" applyFill="1" applyBorder="1" applyAlignment="1" applyProtection="1">
      <alignment horizontal="left" vertical="center"/>
      <protection locked="0" hidden="1"/>
    </xf>
    <xf numFmtId="3" fontId="5" fillId="0" borderId="0" xfId="0" applyNumberFormat="1" applyFont="1" applyFill="1" applyBorder="1" applyAlignment="1" applyProtection="1">
      <alignment horizontal="left" vertical="center"/>
      <protection locked="0" hidden="1"/>
    </xf>
    <xf numFmtId="3" fontId="4" fillId="0" borderId="5" xfId="0" applyNumberFormat="1" applyFont="1" applyFill="1" applyBorder="1" applyAlignment="1" applyProtection="1">
      <alignment horizontal="left" vertical="center"/>
      <protection locked="0" hidden="1"/>
    </xf>
    <xf numFmtId="3" fontId="4" fillId="0" borderId="1" xfId="0" applyNumberFormat="1" applyFont="1" applyFill="1" applyBorder="1" applyAlignment="1" applyProtection="1">
      <alignment horizontal="left" vertical="center"/>
      <protection locked="0" hidden="1"/>
    </xf>
    <xf numFmtId="0" fontId="19" fillId="0" borderId="0" xfId="0" applyFont="1" applyAlignment="1">
      <alignment horizontal="left" vertical="center"/>
    </xf>
    <xf numFmtId="0" fontId="20" fillId="0" borderId="4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Fill="1" applyBorder="1" applyAlignment="1" applyProtection="1">
      <alignment horizontal="center" vertical="center" wrapText="1"/>
      <protection locked="0" hidden="1"/>
    </xf>
    <xf numFmtId="0" fontId="3" fillId="0" borderId="0" xfId="0" applyFont="1" applyAlignment="1">
      <alignment horizontal="center" vertical="center"/>
    </xf>
    <xf numFmtId="167" fontId="3" fillId="0" borderId="0" xfId="0" applyNumberFormat="1" applyFont="1" applyAlignment="1">
      <alignment horizontal="center" vertical="center"/>
    </xf>
    <xf numFmtId="4" fontId="3" fillId="0" borderId="0" xfId="0" applyNumberFormat="1" applyFont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167" fontId="3" fillId="0" borderId="0" xfId="0" applyNumberFormat="1" applyFont="1" applyAlignment="1" applyProtection="1">
      <alignment horizontal="center" vertical="center"/>
      <protection hidden="1"/>
    </xf>
    <xf numFmtId="4" fontId="3" fillId="0" borderId="0" xfId="0" applyNumberFormat="1" applyFont="1" applyAlignment="1" applyProtection="1">
      <alignment horizontal="center" vertical="center"/>
      <protection hidden="1"/>
    </xf>
    <xf numFmtId="3" fontId="3" fillId="0" borderId="0" xfId="0" applyNumberFormat="1" applyFont="1" applyAlignment="1" applyProtection="1">
      <alignment horizontal="center" vertical="center"/>
      <protection hidden="1"/>
    </xf>
    <xf numFmtId="0" fontId="5" fillId="0" borderId="1" xfId="0" applyFont="1" applyBorder="1" applyAlignment="1">
      <alignment horizontal="center" vertical="center"/>
    </xf>
    <xf numFmtId="167" fontId="5" fillId="0" borderId="1" xfId="0" applyNumberFormat="1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  <xf numFmtId="0" fontId="6" fillId="0" borderId="0" xfId="0" applyFont="1" applyAlignment="1" applyProtection="1">
      <alignment horizontal="center" vertical="center"/>
      <protection hidden="1"/>
    </xf>
    <xf numFmtId="0" fontId="7" fillId="2" borderId="0" xfId="0" applyFont="1" applyFill="1" applyAlignment="1" applyProtection="1">
      <alignment horizontal="center" vertical="center"/>
      <protection hidden="1"/>
    </xf>
    <xf numFmtId="167" fontId="7" fillId="2" borderId="0" xfId="0" applyNumberFormat="1" applyFont="1" applyFill="1" applyAlignment="1" applyProtection="1">
      <alignment horizontal="center" vertical="center"/>
      <protection hidden="1"/>
    </xf>
    <xf numFmtId="4" fontId="7" fillId="2" borderId="0" xfId="0" applyNumberFormat="1" applyFont="1" applyFill="1" applyAlignment="1" applyProtection="1">
      <alignment horizontal="center" vertical="center"/>
      <protection hidden="1"/>
    </xf>
    <xf numFmtId="3" fontId="7" fillId="2" borderId="3" xfId="0" applyNumberFormat="1" applyFont="1" applyFill="1" applyBorder="1" applyAlignment="1" applyProtection="1">
      <alignment horizontal="center" vertical="center"/>
      <protection hidden="1"/>
    </xf>
    <xf numFmtId="0" fontId="8" fillId="0" borderId="0" xfId="0" applyFont="1" applyBorder="1" applyAlignment="1" applyProtection="1">
      <alignment horizontal="center" vertical="center"/>
      <protection hidden="1"/>
    </xf>
    <xf numFmtId="167" fontId="8" fillId="0" borderId="0" xfId="0" applyNumberFormat="1" applyFont="1" applyBorder="1" applyAlignment="1" applyProtection="1">
      <alignment horizontal="center" vertical="center"/>
      <protection hidden="1"/>
    </xf>
    <xf numFmtId="4" fontId="8" fillId="0" borderId="0" xfId="0" applyNumberFormat="1" applyFont="1" applyBorder="1" applyAlignment="1" applyProtection="1">
      <alignment horizontal="center" vertical="center"/>
      <protection hidden="1"/>
    </xf>
    <xf numFmtId="3" fontId="8" fillId="0" borderId="0" xfId="0" applyNumberFormat="1" applyFont="1" applyBorder="1" applyAlignment="1" applyProtection="1">
      <alignment horizontal="center" vertical="center"/>
      <protection hidden="1"/>
    </xf>
    <xf numFmtId="0" fontId="12" fillId="0" borderId="0" xfId="0" applyFont="1" applyAlignment="1">
      <alignment horizontal="center" vertical="center"/>
    </xf>
    <xf numFmtId="167" fontId="12" fillId="0" borderId="0" xfId="0" applyNumberFormat="1" applyFont="1" applyAlignment="1">
      <alignment horizontal="center" vertical="center"/>
    </xf>
    <xf numFmtId="4" fontId="12" fillId="0" borderId="0" xfId="0" applyNumberFormat="1" applyFont="1" applyAlignment="1">
      <alignment horizontal="center" vertical="center"/>
    </xf>
    <xf numFmtId="3" fontId="12" fillId="0" borderId="0" xfId="0" applyNumberFormat="1" applyFont="1" applyBorder="1" applyAlignment="1">
      <alignment horizontal="center" vertical="center"/>
    </xf>
    <xf numFmtId="3" fontId="12" fillId="0" borderId="0" xfId="0" applyNumberFormat="1" applyFont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167" fontId="12" fillId="2" borderId="0" xfId="0" applyNumberFormat="1" applyFont="1" applyFill="1" applyAlignment="1">
      <alignment horizontal="center" vertical="center"/>
    </xf>
    <xf numFmtId="4" fontId="12" fillId="2" borderId="0" xfId="0" applyNumberFormat="1" applyFont="1" applyFill="1" applyAlignment="1">
      <alignment horizontal="center" vertical="center"/>
    </xf>
    <xf numFmtId="3" fontId="12" fillId="2" borderId="0" xfId="0" applyNumberFormat="1" applyFont="1" applyFill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167" fontId="12" fillId="0" borderId="1" xfId="0" applyNumberFormat="1" applyFont="1" applyBorder="1" applyAlignment="1">
      <alignment horizontal="center" vertical="center"/>
    </xf>
    <xf numFmtId="4" fontId="12" fillId="0" borderId="1" xfId="0" applyNumberFormat="1" applyFont="1" applyBorder="1" applyAlignment="1">
      <alignment horizontal="center" vertical="center"/>
    </xf>
    <xf numFmtId="3" fontId="12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 applyProtection="1">
      <alignment horizontal="center" vertical="center"/>
      <protection hidden="1"/>
    </xf>
    <xf numFmtId="167" fontId="8" fillId="0" borderId="1" xfId="0" applyNumberFormat="1" applyFont="1" applyBorder="1" applyAlignment="1" applyProtection="1">
      <alignment horizontal="center" vertical="center"/>
      <protection hidden="1"/>
    </xf>
    <xf numFmtId="4" fontId="8" fillId="0" borderId="1" xfId="0" applyNumberFormat="1" applyFont="1" applyBorder="1" applyAlignment="1" applyProtection="1">
      <alignment horizontal="center" vertical="center"/>
      <protection hidden="1"/>
    </xf>
    <xf numFmtId="3" fontId="8" fillId="0" borderId="1" xfId="0" applyNumberFormat="1" applyFont="1" applyBorder="1" applyAlignment="1" applyProtection="1">
      <alignment horizontal="center" vertical="center"/>
      <protection hidden="1"/>
    </xf>
    <xf numFmtId="0" fontId="12" fillId="2" borderId="1" xfId="0" applyFont="1" applyFill="1" applyBorder="1" applyAlignment="1">
      <alignment horizontal="center" vertical="center"/>
    </xf>
    <xf numFmtId="167" fontId="12" fillId="2" borderId="1" xfId="0" applyNumberFormat="1" applyFont="1" applyFill="1" applyBorder="1" applyAlignment="1">
      <alignment horizontal="center" vertical="center"/>
    </xf>
    <xf numFmtId="4" fontId="12" fillId="2" borderId="1" xfId="0" applyNumberFormat="1" applyFont="1" applyFill="1" applyBorder="1" applyAlignment="1">
      <alignment horizontal="center" vertical="center"/>
    </xf>
    <xf numFmtId="3" fontId="12" fillId="2" borderId="1" xfId="0" applyNumberFormat="1" applyFont="1" applyFill="1" applyBorder="1" applyAlignment="1">
      <alignment horizontal="center" vertical="center"/>
    </xf>
    <xf numFmtId="167" fontId="12" fillId="2" borderId="0" xfId="0" applyNumberFormat="1" applyFont="1" applyFill="1" applyBorder="1" applyAlignment="1">
      <alignment horizontal="center" vertical="center"/>
    </xf>
    <xf numFmtId="4" fontId="12" fillId="2" borderId="0" xfId="0" applyNumberFormat="1" applyFont="1" applyFill="1" applyBorder="1" applyAlignment="1">
      <alignment horizontal="center" vertical="center"/>
    </xf>
    <xf numFmtId="3" fontId="12" fillId="2" borderId="0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7" fontId="3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3" fontId="5" fillId="0" borderId="0" xfId="0" applyNumberFormat="1" applyFont="1" applyFill="1" applyBorder="1" applyAlignment="1" applyProtection="1">
      <alignment horizontal="center" vertical="center"/>
      <protection hidden="1"/>
    </xf>
    <xf numFmtId="167" fontId="5" fillId="0" borderId="0" xfId="0" applyNumberFormat="1" applyFont="1" applyFill="1" applyBorder="1" applyAlignment="1" applyProtection="1">
      <alignment horizontal="center" vertical="center"/>
      <protection hidden="1"/>
    </xf>
    <xf numFmtId="4" fontId="5" fillId="0" borderId="0" xfId="0" applyNumberFormat="1" applyFont="1" applyFill="1" applyBorder="1" applyAlignment="1" applyProtection="1">
      <alignment horizontal="center" vertical="center"/>
      <protection hidden="1"/>
    </xf>
    <xf numFmtId="0" fontId="3" fillId="0" borderId="0" xfId="0" applyFont="1" applyBorder="1" applyAlignment="1">
      <alignment horizontal="center" vertical="center"/>
    </xf>
    <xf numFmtId="167" fontId="3" fillId="0" borderId="0" xfId="0" applyNumberFormat="1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center" vertical="center"/>
    </xf>
    <xf numFmtId="165" fontId="12" fillId="0" borderId="0" xfId="0" applyNumberFormat="1" applyFont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167" fontId="12" fillId="0" borderId="0" xfId="0" applyNumberFormat="1" applyFont="1" applyBorder="1" applyAlignment="1">
      <alignment horizontal="center" vertical="center" wrapText="1"/>
    </xf>
    <xf numFmtId="4" fontId="12" fillId="0" borderId="0" xfId="0" applyNumberFormat="1" applyFont="1" applyBorder="1" applyAlignment="1">
      <alignment horizontal="center" vertical="center" wrapText="1"/>
    </xf>
    <xf numFmtId="3" fontId="12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168" fontId="12" fillId="0" borderId="0" xfId="0" applyNumberFormat="1" applyFont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167" fontId="12" fillId="0" borderId="0" xfId="0" applyNumberFormat="1" applyFont="1" applyBorder="1" applyAlignment="1">
      <alignment horizontal="center" vertical="center"/>
    </xf>
    <xf numFmtId="4" fontId="12" fillId="0" borderId="0" xfId="0" applyNumberFormat="1" applyFont="1" applyBorder="1" applyAlignment="1">
      <alignment horizontal="center" vertical="center"/>
    </xf>
    <xf numFmtId="166" fontId="12" fillId="0" borderId="0" xfId="0" applyNumberFormat="1" applyFont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167" fontId="12" fillId="0" borderId="1" xfId="0" applyNumberFormat="1" applyFont="1" applyBorder="1" applyAlignment="1">
      <alignment horizontal="center" vertical="center" wrapText="1"/>
    </xf>
    <xf numFmtId="4" fontId="12" fillId="0" borderId="1" xfId="0" applyNumberFormat="1" applyFont="1" applyBorder="1" applyAlignment="1">
      <alignment horizontal="center" vertical="center" wrapText="1"/>
    </xf>
    <xf numFmtId="3" fontId="12" fillId="0" borderId="1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167" fontId="3" fillId="0" borderId="5" xfId="0" applyNumberFormat="1" applyFont="1" applyBorder="1" applyAlignment="1">
      <alignment horizontal="center" vertical="center"/>
    </xf>
    <xf numFmtId="4" fontId="3" fillId="0" borderId="5" xfId="0" applyNumberFormat="1" applyFont="1" applyBorder="1" applyAlignment="1">
      <alignment horizontal="center" vertical="center"/>
    </xf>
    <xf numFmtId="3" fontId="3" fillId="0" borderId="5" xfId="0" applyNumberFormat="1" applyFont="1" applyBorder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3" fontId="17" fillId="0" borderId="0" xfId="0" applyNumberFormat="1" applyFont="1" applyAlignment="1">
      <alignment horizontal="center" vertical="center"/>
    </xf>
    <xf numFmtId="0" fontId="3" fillId="0" borderId="0" xfId="0" applyFont="1" applyAlignment="1" applyProtection="1">
      <alignment horizontal="center" vertical="center"/>
      <protection locked="0" hidden="1"/>
    </xf>
    <xf numFmtId="0" fontId="20" fillId="0" borderId="0" xfId="0" applyFont="1" applyAlignment="1">
      <alignment horizontal="center" vertical="center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2" borderId="0" xfId="0" applyFont="1" applyFill="1" applyAlignment="1" applyProtection="1">
      <alignment horizontal="center" vertical="center"/>
      <protection locked="0" hidden="1"/>
    </xf>
    <xf numFmtId="0" fontId="3" fillId="0" borderId="0" xfId="0" applyFont="1" applyBorder="1" applyAlignment="1" applyProtection="1">
      <alignment horizontal="center" vertical="center"/>
      <protection locked="0" hidden="1"/>
    </xf>
    <xf numFmtId="164" fontId="3" fillId="0" borderId="0" xfId="0" applyNumberFormat="1" applyFont="1" applyAlignment="1" applyProtection="1">
      <alignment horizontal="center" vertical="center"/>
      <protection locked="0"/>
    </xf>
    <xf numFmtId="164" fontId="3" fillId="2" borderId="0" xfId="0" applyNumberFormat="1" applyFont="1" applyFill="1" applyAlignment="1" applyProtection="1">
      <alignment horizontal="center" vertical="center"/>
      <protection locked="0"/>
    </xf>
    <xf numFmtId="164" fontId="3" fillId="0" borderId="1" xfId="0" applyNumberFormat="1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 hidden="1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Border="1" applyAlignment="1" applyProtection="1">
      <alignment horizontal="center" vertical="center"/>
      <protection locked="0"/>
    </xf>
    <xf numFmtId="3" fontId="3" fillId="0" borderId="0" xfId="0" applyNumberFormat="1" applyFont="1" applyFill="1" applyBorder="1" applyAlignment="1" applyProtection="1">
      <alignment horizontal="center" vertical="center"/>
      <protection locked="0" hidden="1"/>
    </xf>
    <xf numFmtId="0" fontId="3" fillId="0" borderId="0" xfId="0" applyFont="1" applyBorder="1" applyAlignment="1" applyProtection="1">
      <alignment horizontal="center" vertical="center"/>
      <protection locked="0"/>
    </xf>
    <xf numFmtId="164" fontId="3" fillId="0" borderId="0" xfId="0" applyNumberFormat="1" applyFont="1" applyFill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164" fontId="3" fillId="0" borderId="0" xfId="0" applyNumberFormat="1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1" fontId="22" fillId="0" borderId="1" xfId="0" applyNumberFormat="1" applyFont="1" applyBorder="1" applyAlignment="1">
      <alignment horizontal="right" vertical="center"/>
    </xf>
    <xf numFmtId="165" fontId="14" fillId="0" borderId="0" xfId="6" applyNumberFormat="1" applyFont="1" applyFill="1" applyAlignment="1">
      <alignment horizontal="right"/>
    </xf>
    <xf numFmtId="0" fontId="14" fillId="0" borderId="0" xfId="2" applyFont="1" applyFill="1" applyBorder="1"/>
    <xf numFmtId="165" fontId="14" fillId="0" borderId="0" xfId="2" applyNumberFormat="1" applyFont="1" applyFill="1" applyBorder="1" applyAlignment="1">
      <alignment horizontal="center"/>
    </xf>
    <xf numFmtId="0" fontId="23" fillId="3" borderId="2" xfId="2" applyFont="1" applyFill="1" applyBorder="1" applyAlignment="1">
      <alignment horizontal="center" vertical="center"/>
    </xf>
    <xf numFmtId="165" fontId="23" fillId="0" borderId="0" xfId="6" applyNumberFormat="1" applyFont="1" applyFill="1" applyBorder="1" applyAlignment="1">
      <alignment horizontal="right"/>
    </xf>
    <xf numFmtId="0" fontId="14" fillId="0" borderId="0" xfId="6" applyFont="1" applyFill="1" applyBorder="1"/>
    <xf numFmtId="14" fontId="14" fillId="0" borderId="0" xfId="6" applyNumberFormat="1" applyFont="1" applyFill="1" applyBorder="1" applyAlignment="1">
      <alignment horizontal="center"/>
    </xf>
    <xf numFmtId="0" fontId="23" fillId="4" borderId="2" xfId="6" applyFont="1" applyFill="1" applyBorder="1" applyAlignment="1">
      <alignment horizontal="center" vertical="center"/>
    </xf>
    <xf numFmtId="165" fontId="14" fillId="0" borderId="0" xfId="6" applyNumberFormat="1" applyFont="1" applyFill="1" applyBorder="1" applyAlignment="1">
      <alignment horizontal="right"/>
    </xf>
    <xf numFmtId="0" fontId="8" fillId="0" borderId="2" xfId="7" applyFont="1" applyBorder="1"/>
    <xf numFmtId="0" fontId="24" fillId="5" borderId="2" xfId="7" applyFont="1" applyFill="1" applyBorder="1" applyAlignment="1">
      <alignment horizontal="left"/>
    </xf>
    <xf numFmtId="165" fontId="14" fillId="0" borderId="2" xfId="6" applyNumberFormat="1" applyFont="1" applyFill="1" applyBorder="1" applyAlignment="1">
      <alignment horizontal="right"/>
    </xf>
    <xf numFmtId="0" fontId="14" fillId="0" borderId="0" xfId="6" applyFont="1" applyBorder="1"/>
    <xf numFmtId="10" fontId="14" fillId="0" borderId="0" xfId="6" applyNumberFormat="1" applyFont="1" applyBorder="1"/>
    <xf numFmtId="0" fontId="24" fillId="0" borderId="2" xfId="7" applyFont="1" applyFill="1" applyBorder="1" applyAlignment="1">
      <alignment horizontal="left"/>
    </xf>
    <xf numFmtId="0" fontId="14" fillId="0" borderId="0" xfId="6" applyFont="1"/>
    <xf numFmtId="0" fontId="14" fillId="0" borderId="0" xfId="6" applyFont="1" applyAlignment="1">
      <alignment horizontal="center"/>
    </xf>
    <xf numFmtId="165" fontId="23" fillId="3" borderId="2" xfId="6" applyNumberFormat="1" applyFont="1" applyFill="1" applyBorder="1" applyAlignment="1">
      <alignment horizontal="center" vertical="center"/>
    </xf>
    <xf numFmtId="165" fontId="23" fillId="3" borderId="2" xfId="2" applyNumberFormat="1" applyFont="1" applyFill="1" applyBorder="1" applyAlignment="1">
      <alignment horizontal="center" vertical="center"/>
    </xf>
    <xf numFmtId="0" fontId="23" fillId="0" borderId="0" xfId="2" applyFont="1" applyFill="1" applyBorder="1" applyAlignment="1">
      <alignment horizontal="center" vertical="center"/>
    </xf>
    <xf numFmtId="3" fontId="26" fillId="0" borderId="2" xfId="0" applyNumberFormat="1" applyFont="1" applyBorder="1" applyAlignment="1">
      <alignment horizontal="right"/>
    </xf>
    <xf numFmtId="0" fontId="26" fillId="0" borderId="2" xfId="0" applyFont="1" applyBorder="1" applyAlignment="1">
      <alignment horizontal="right"/>
    </xf>
    <xf numFmtId="0" fontId="25" fillId="6" borderId="0" xfId="0" applyFont="1" applyFill="1" applyAlignment="1" applyProtection="1">
      <alignment horizontal="center" vertical="center"/>
      <protection locked="0" hidden="1"/>
    </xf>
    <xf numFmtId="0" fontId="25" fillId="6" borderId="3" xfId="0" applyFont="1" applyFill="1" applyBorder="1" applyAlignment="1" applyProtection="1">
      <alignment horizontal="center" vertical="center"/>
      <protection locked="0" hidden="1"/>
    </xf>
    <xf numFmtId="0" fontId="8" fillId="0" borderId="0" xfId="0" applyFont="1" applyBorder="1" applyAlignment="1" applyProtection="1">
      <alignment horizontal="left" vertical="center" wrapText="1"/>
      <protection locked="0" hidden="1"/>
    </xf>
    <xf numFmtId="0" fontId="8" fillId="0" borderId="1" xfId="0" applyFont="1" applyBorder="1" applyAlignment="1" applyProtection="1">
      <alignment horizontal="left" vertical="center" wrapText="1"/>
      <protection locked="0" hidden="1"/>
    </xf>
    <xf numFmtId="0" fontId="12" fillId="0" borderId="0" xfId="0" applyFont="1" applyBorder="1" applyAlignment="1" applyProtection="1">
      <alignment horizontal="left" vertical="top" wrapText="1"/>
      <protection locked="0"/>
    </xf>
    <xf numFmtId="0" fontId="21" fillId="6" borderId="0" xfId="0" applyFont="1" applyFill="1" applyAlignment="1" applyProtection="1">
      <alignment horizontal="center" vertical="center"/>
      <protection locked="0" hidden="1"/>
    </xf>
    <xf numFmtId="0" fontId="22" fillId="0" borderId="0" xfId="0" applyFont="1" applyAlignment="1" applyProtection="1">
      <alignment horizontal="right" vertical="center" wrapText="1"/>
      <protection hidden="1"/>
    </xf>
    <xf numFmtId="0" fontId="7" fillId="2" borderId="0" xfId="0" applyFont="1" applyFill="1" applyAlignment="1" applyProtection="1">
      <alignment horizontal="center" vertical="center"/>
      <protection locked="0" hidden="1"/>
    </xf>
    <xf numFmtId="0" fontId="7" fillId="2" borderId="3" xfId="0" applyFont="1" applyFill="1" applyBorder="1" applyAlignment="1" applyProtection="1">
      <alignment horizontal="center" vertical="center"/>
      <protection locked="0" hidden="1"/>
    </xf>
    <xf numFmtId="49" fontId="14" fillId="0" borderId="6" xfId="5" applyNumberFormat="1" applyFont="1" applyFill="1" applyBorder="1" applyAlignment="1" applyProtection="1">
      <alignment horizontal="center" vertical="center" wrapText="1"/>
      <protection hidden="1"/>
    </xf>
    <xf numFmtId="49" fontId="14" fillId="0" borderId="0" xfId="5" applyNumberFormat="1" applyFont="1" applyFill="1" applyBorder="1" applyAlignment="1" applyProtection="1">
      <alignment horizontal="center" vertical="center" wrapText="1"/>
      <protection hidden="1"/>
    </xf>
  </cellXfs>
  <cellStyles count="8">
    <cellStyle name="Обычный" xfId="0" builtinId="0"/>
    <cellStyle name="Обычный 2" xfId="1"/>
    <cellStyle name="Обычный 2 2" xfId="2"/>
    <cellStyle name="Обычный 2 3" xfId="6"/>
    <cellStyle name="Обычный 3" xfId="3"/>
    <cellStyle name="Обычный 3 2" xfId="4"/>
    <cellStyle name="Обычный 3 3" xfId="5"/>
    <cellStyle name="Обычный 4" xfId="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image" Target="../media/image13.emf"/><Relationship Id="rId18" Type="http://schemas.openxmlformats.org/officeDocument/2006/relationships/image" Target="../media/image18.emf"/><Relationship Id="rId26" Type="http://schemas.openxmlformats.org/officeDocument/2006/relationships/image" Target="../media/image26.emf"/><Relationship Id="rId39" Type="http://schemas.openxmlformats.org/officeDocument/2006/relationships/image" Target="../media/image39.emf"/><Relationship Id="rId21" Type="http://schemas.openxmlformats.org/officeDocument/2006/relationships/image" Target="../media/image21.emf"/><Relationship Id="rId34" Type="http://schemas.openxmlformats.org/officeDocument/2006/relationships/image" Target="../media/image34.emf"/><Relationship Id="rId42" Type="http://schemas.openxmlformats.org/officeDocument/2006/relationships/image" Target="../media/image42.emf"/><Relationship Id="rId47" Type="http://schemas.openxmlformats.org/officeDocument/2006/relationships/image" Target="../media/image47.emf"/><Relationship Id="rId50" Type="http://schemas.openxmlformats.org/officeDocument/2006/relationships/image" Target="../media/image50.emf"/><Relationship Id="rId55" Type="http://schemas.openxmlformats.org/officeDocument/2006/relationships/image" Target="../media/image55.png"/><Relationship Id="rId63" Type="http://schemas.openxmlformats.org/officeDocument/2006/relationships/image" Target="../media/image63.emf"/><Relationship Id="rId68" Type="http://schemas.openxmlformats.org/officeDocument/2006/relationships/image" Target="../media/image68.wmf"/><Relationship Id="rId76" Type="http://schemas.openxmlformats.org/officeDocument/2006/relationships/image" Target="../media/image76.emf"/><Relationship Id="rId7" Type="http://schemas.openxmlformats.org/officeDocument/2006/relationships/image" Target="../media/image7.emf"/><Relationship Id="rId71" Type="http://schemas.openxmlformats.org/officeDocument/2006/relationships/image" Target="../media/image71.png"/><Relationship Id="rId2" Type="http://schemas.openxmlformats.org/officeDocument/2006/relationships/image" Target="../media/image2.emf"/><Relationship Id="rId16" Type="http://schemas.openxmlformats.org/officeDocument/2006/relationships/image" Target="../media/image16.emf"/><Relationship Id="rId29" Type="http://schemas.openxmlformats.org/officeDocument/2006/relationships/image" Target="../media/image29.emf"/><Relationship Id="rId11" Type="http://schemas.openxmlformats.org/officeDocument/2006/relationships/image" Target="../media/image11.emf"/><Relationship Id="rId24" Type="http://schemas.openxmlformats.org/officeDocument/2006/relationships/image" Target="../media/image24.emf"/><Relationship Id="rId32" Type="http://schemas.openxmlformats.org/officeDocument/2006/relationships/image" Target="../media/image32.emf"/><Relationship Id="rId37" Type="http://schemas.openxmlformats.org/officeDocument/2006/relationships/image" Target="../media/image37.emf"/><Relationship Id="rId40" Type="http://schemas.openxmlformats.org/officeDocument/2006/relationships/image" Target="../media/image40.emf"/><Relationship Id="rId45" Type="http://schemas.openxmlformats.org/officeDocument/2006/relationships/image" Target="../media/image45.emf"/><Relationship Id="rId53" Type="http://schemas.openxmlformats.org/officeDocument/2006/relationships/image" Target="../media/image53.emf"/><Relationship Id="rId58" Type="http://schemas.openxmlformats.org/officeDocument/2006/relationships/image" Target="../media/image58.png"/><Relationship Id="rId66" Type="http://schemas.openxmlformats.org/officeDocument/2006/relationships/image" Target="../media/image66.wmf"/><Relationship Id="rId74" Type="http://schemas.openxmlformats.org/officeDocument/2006/relationships/image" Target="../media/image74.emf"/><Relationship Id="rId79" Type="http://schemas.openxmlformats.org/officeDocument/2006/relationships/image" Target="../media/image79.emf"/><Relationship Id="rId5" Type="http://schemas.openxmlformats.org/officeDocument/2006/relationships/image" Target="../media/image5.emf"/><Relationship Id="rId61" Type="http://schemas.openxmlformats.org/officeDocument/2006/relationships/image" Target="../media/image61.png"/><Relationship Id="rId82" Type="http://schemas.openxmlformats.org/officeDocument/2006/relationships/image" Target="../media/image82.jpeg"/><Relationship Id="rId10" Type="http://schemas.openxmlformats.org/officeDocument/2006/relationships/image" Target="../media/image10.emf"/><Relationship Id="rId19" Type="http://schemas.openxmlformats.org/officeDocument/2006/relationships/image" Target="../media/image19.emf"/><Relationship Id="rId31" Type="http://schemas.openxmlformats.org/officeDocument/2006/relationships/image" Target="../media/image31.emf"/><Relationship Id="rId44" Type="http://schemas.openxmlformats.org/officeDocument/2006/relationships/image" Target="../media/image44.emf"/><Relationship Id="rId52" Type="http://schemas.openxmlformats.org/officeDocument/2006/relationships/image" Target="../media/image52.emf"/><Relationship Id="rId60" Type="http://schemas.openxmlformats.org/officeDocument/2006/relationships/image" Target="../media/image60.png"/><Relationship Id="rId65" Type="http://schemas.openxmlformats.org/officeDocument/2006/relationships/image" Target="../media/image65.png"/><Relationship Id="rId73" Type="http://schemas.openxmlformats.org/officeDocument/2006/relationships/image" Target="../media/image73.emf"/><Relationship Id="rId78" Type="http://schemas.openxmlformats.org/officeDocument/2006/relationships/image" Target="../media/image78.emf"/><Relationship Id="rId81" Type="http://schemas.openxmlformats.org/officeDocument/2006/relationships/image" Target="../media/image81.emf"/><Relationship Id="rId4" Type="http://schemas.openxmlformats.org/officeDocument/2006/relationships/image" Target="../media/image4.emf"/><Relationship Id="rId9" Type="http://schemas.openxmlformats.org/officeDocument/2006/relationships/image" Target="../media/image9.emf"/><Relationship Id="rId14" Type="http://schemas.openxmlformats.org/officeDocument/2006/relationships/image" Target="../media/image14.emf"/><Relationship Id="rId22" Type="http://schemas.openxmlformats.org/officeDocument/2006/relationships/image" Target="../media/image22.emf"/><Relationship Id="rId27" Type="http://schemas.openxmlformats.org/officeDocument/2006/relationships/image" Target="../media/image27.emf"/><Relationship Id="rId30" Type="http://schemas.openxmlformats.org/officeDocument/2006/relationships/image" Target="../media/image30.emf"/><Relationship Id="rId35" Type="http://schemas.openxmlformats.org/officeDocument/2006/relationships/image" Target="../media/image35.emf"/><Relationship Id="rId43" Type="http://schemas.openxmlformats.org/officeDocument/2006/relationships/image" Target="../media/image43.emf"/><Relationship Id="rId48" Type="http://schemas.openxmlformats.org/officeDocument/2006/relationships/image" Target="../media/image48.emf"/><Relationship Id="rId56" Type="http://schemas.openxmlformats.org/officeDocument/2006/relationships/image" Target="../media/image56.png"/><Relationship Id="rId64" Type="http://schemas.openxmlformats.org/officeDocument/2006/relationships/image" Target="../media/image64.emf"/><Relationship Id="rId69" Type="http://schemas.openxmlformats.org/officeDocument/2006/relationships/image" Target="../media/image69.wmf"/><Relationship Id="rId77" Type="http://schemas.openxmlformats.org/officeDocument/2006/relationships/image" Target="../media/image77.jpeg"/><Relationship Id="rId8" Type="http://schemas.openxmlformats.org/officeDocument/2006/relationships/image" Target="../media/image8.emf"/><Relationship Id="rId51" Type="http://schemas.openxmlformats.org/officeDocument/2006/relationships/image" Target="../media/image51.emf"/><Relationship Id="rId72" Type="http://schemas.openxmlformats.org/officeDocument/2006/relationships/image" Target="../media/image72.emf"/><Relationship Id="rId80" Type="http://schemas.openxmlformats.org/officeDocument/2006/relationships/image" Target="../media/image80.png"/><Relationship Id="rId3" Type="http://schemas.openxmlformats.org/officeDocument/2006/relationships/image" Target="../media/image3.emf"/><Relationship Id="rId12" Type="http://schemas.openxmlformats.org/officeDocument/2006/relationships/image" Target="../media/image12.emf"/><Relationship Id="rId17" Type="http://schemas.openxmlformats.org/officeDocument/2006/relationships/image" Target="../media/image17.emf"/><Relationship Id="rId25" Type="http://schemas.openxmlformats.org/officeDocument/2006/relationships/image" Target="../media/image25.emf"/><Relationship Id="rId33" Type="http://schemas.openxmlformats.org/officeDocument/2006/relationships/image" Target="../media/image33.emf"/><Relationship Id="rId38" Type="http://schemas.openxmlformats.org/officeDocument/2006/relationships/image" Target="../media/image38.emf"/><Relationship Id="rId46" Type="http://schemas.openxmlformats.org/officeDocument/2006/relationships/image" Target="../media/image46.emf"/><Relationship Id="rId59" Type="http://schemas.openxmlformats.org/officeDocument/2006/relationships/image" Target="../media/image59.png"/><Relationship Id="rId67" Type="http://schemas.openxmlformats.org/officeDocument/2006/relationships/image" Target="../media/image67.wmf"/><Relationship Id="rId20" Type="http://schemas.openxmlformats.org/officeDocument/2006/relationships/image" Target="../media/image20.emf"/><Relationship Id="rId41" Type="http://schemas.openxmlformats.org/officeDocument/2006/relationships/image" Target="../media/image41.emf"/><Relationship Id="rId54" Type="http://schemas.openxmlformats.org/officeDocument/2006/relationships/image" Target="../media/image54.png"/><Relationship Id="rId62" Type="http://schemas.openxmlformats.org/officeDocument/2006/relationships/image" Target="../media/image62.png"/><Relationship Id="rId70" Type="http://schemas.openxmlformats.org/officeDocument/2006/relationships/image" Target="../media/image70.png"/><Relationship Id="rId75" Type="http://schemas.openxmlformats.org/officeDocument/2006/relationships/image" Target="../media/image75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15" Type="http://schemas.openxmlformats.org/officeDocument/2006/relationships/image" Target="../media/image15.emf"/><Relationship Id="rId23" Type="http://schemas.openxmlformats.org/officeDocument/2006/relationships/image" Target="../media/image23.emf"/><Relationship Id="rId28" Type="http://schemas.openxmlformats.org/officeDocument/2006/relationships/image" Target="../media/image28.emf"/><Relationship Id="rId36" Type="http://schemas.openxmlformats.org/officeDocument/2006/relationships/image" Target="../media/image36.emf"/><Relationship Id="rId49" Type="http://schemas.openxmlformats.org/officeDocument/2006/relationships/image" Target="../media/image49.emf"/><Relationship Id="rId57" Type="http://schemas.openxmlformats.org/officeDocument/2006/relationships/image" Target="../media/image5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457200</xdr:colOff>
      <xdr:row>390</xdr:row>
      <xdr:rowOff>38100</xdr:rowOff>
    </xdr:from>
    <xdr:to>
      <xdr:col>3</xdr:col>
      <xdr:colOff>800100</xdr:colOff>
      <xdr:row>397</xdr:row>
      <xdr:rowOff>76200</xdr:rowOff>
    </xdr:to>
    <xdr:pic>
      <xdr:nvPicPr>
        <xdr:cNvPr id="4" name="Picture 50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90850" y="73285350"/>
          <a:ext cx="3429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447675</xdr:colOff>
      <xdr:row>400</xdr:row>
      <xdr:rowOff>66675</xdr:rowOff>
    </xdr:from>
    <xdr:to>
      <xdr:col>3</xdr:col>
      <xdr:colOff>781050</xdr:colOff>
      <xdr:row>407</xdr:row>
      <xdr:rowOff>104775</xdr:rowOff>
    </xdr:to>
    <xdr:pic>
      <xdr:nvPicPr>
        <xdr:cNvPr id="5" name="Picture 56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981325" y="75333225"/>
          <a:ext cx="333375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304800</xdr:colOff>
      <xdr:row>423</xdr:row>
      <xdr:rowOff>9525</xdr:rowOff>
    </xdr:from>
    <xdr:to>
      <xdr:col>3</xdr:col>
      <xdr:colOff>942975</xdr:colOff>
      <xdr:row>430</xdr:row>
      <xdr:rowOff>76200</xdr:rowOff>
    </xdr:to>
    <xdr:pic>
      <xdr:nvPicPr>
        <xdr:cNvPr id="6" name="Picture 827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838450" y="79886175"/>
          <a:ext cx="638175" cy="1400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123825</xdr:colOff>
      <xdr:row>434</xdr:row>
      <xdr:rowOff>47625</xdr:rowOff>
    </xdr:from>
    <xdr:to>
      <xdr:col>3</xdr:col>
      <xdr:colOff>1104900</xdr:colOff>
      <xdr:row>441</xdr:row>
      <xdr:rowOff>133350</xdr:rowOff>
    </xdr:to>
    <xdr:pic>
      <xdr:nvPicPr>
        <xdr:cNvPr id="7" name="Picture 905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657475" y="82134075"/>
          <a:ext cx="981075" cy="1419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57150</xdr:colOff>
      <xdr:row>445</xdr:row>
      <xdr:rowOff>28575</xdr:rowOff>
    </xdr:from>
    <xdr:to>
      <xdr:col>3</xdr:col>
      <xdr:colOff>1035844</xdr:colOff>
      <xdr:row>453</xdr:row>
      <xdr:rowOff>28575</xdr:rowOff>
    </xdr:to>
    <xdr:pic>
      <xdr:nvPicPr>
        <xdr:cNvPr id="8" name="Picture 92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2593181" y="87694294"/>
          <a:ext cx="978694" cy="152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295275</xdr:colOff>
      <xdr:row>412</xdr:row>
      <xdr:rowOff>9525</xdr:rowOff>
    </xdr:from>
    <xdr:to>
      <xdr:col>3</xdr:col>
      <xdr:colOff>952500</xdr:colOff>
      <xdr:row>419</xdr:row>
      <xdr:rowOff>0</xdr:rowOff>
    </xdr:to>
    <xdr:pic>
      <xdr:nvPicPr>
        <xdr:cNvPr id="9" name="Picture 809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2828925" y="77676375"/>
          <a:ext cx="657225" cy="1323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200025</xdr:colOff>
      <xdr:row>460</xdr:row>
      <xdr:rowOff>66675</xdr:rowOff>
    </xdr:from>
    <xdr:to>
      <xdr:col>2</xdr:col>
      <xdr:colOff>695325</xdr:colOff>
      <xdr:row>463</xdr:row>
      <xdr:rowOff>123825</xdr:rowOff>
    </xdr:to>
    <xdr:pic>
      <xdr:nvPicPr>
        <xdr:cNvPr id="10" name="Picture 2480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1628775" y="87087075"/>
          <a:ext cx="4953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1085850</xdr:colOff>
      <xdr:row>467</xdr:row>
      <xdr:rowOff>114300</xdr:rowOff>
    </xdr:from>
    <xdr:to>
      <xdr:col>2</xdr:col>
      <xdr:colOff>1009650</xdr:colOff>
      <xdr:row>471</xdr:row>
      <xdr:rowOff>133350</xdr:rowOff>
    </xdr:to>
    <xdr:pic>
      <xdr:nvPicPr>
        <xdr:cNvPr id="11" name="Picture 2481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1314450" y="88468200"/>
          <a:ext cx="1123950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1085850</xdr:colOff>
      <xdr:row>472</xdr:row>
      <xdr:rowOff>142875</xdr:rowOff>
    </xdr:from>
    <xdr:to>
      <xdr:col>2</xdr:col>
      <xdr:colOff>1009650</xdr:colOff>
      <xdr:row>475</xdr:row>
      <xdr:rowOff>171450</xdr:rowOff>
    </xdr:to>
    <xdr:pic>
      <xdr:nvPicPr>
        <xdr:cNvPr id="12" name="Picture 2482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1314450" y="89449275"/>
          <a:ext cx="1123950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1047750</xdr:colOff>
      <xdr:row>477</xdr:row>
      <xdr:rowOff>85725</xdr:rowOff>
    </xdr:from>
    <xdr:to>
      <xdr:col>2</xdr:col>
      <xdr:colOff>1047750</xdr:colOff>
      <xdr:row>481</xdr:row>
      <xdr:rowOff>123825</xdr:rowOff>
    </xdr:to>
    <xdr:pic>
      <xdr:nvPicPr>
        <xdr:cNvPr id="14" name="Picture 2485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1276350" y="91297125"/>
          <a:ext cx="1200150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482</xdr:row>
      <xdr:rowOff>104775</xdr:rowOff>
    </xdr:from>
    <xdr:to>
      <xdr:col>2</xdr:col>
      <xdr:colOff>847725</xdr:colOff>
      <xdr:row>486</xdr:row>
      <xdr:rowOff>133350</xdr:rowOff>
    </xdr:to>
    <xdr:pic>
      <xdr:nvPicPr>
        <xdr:cNvPr id="15" name="Picture 2486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1457325" y="92268675"/>
          <a:ext cx="819150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85725</xdr:colOff>
      <xdr:row>487</xdr:row>
      <xdr:rowOff>104775</xdr:rowOff>
    </xdr:from>
    <xdr:to>
      <xdr:col>2</xdr:col>
      <xdr:colOff>790575</xdr:colOff>
      <xdr:row>491</xdr:row>
      <xdr:rowOff>104775</xdr:rowOff>
    </xdr:to>
    <xdr:pic>
      <xdr:nvPicPr>
        <xdr:cNvPr id="18" name="Picture 2489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1514475" y="95126175"/>
          <a:ext cx="704850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895350</xdr:colOff>
      <xdr:row>411</xdr:row>
      <xdr:rowOff>154782</xdr:rowOff>
    </xdr:from>
    <xdr:to>
      <xdr:col>2</xdr:col>
      <xdr:colOff>571500</xdr:colOff>
      <xdr:row>420</xdr:row>
      <xdr:rowOff>119484</xdr:rowOff>
    </xdr:to>
    <xdr:pic>
      <xdr:nvPicPr>
        <xdr:cNvPr id="19" name="Picture 1803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1121569" y="80772001"/>
          <a:ext cx="878681" cy="18458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914400</xdr:colOff>
      <xdr:row>422</xdr:row>
      <xdr:rowOff>47625</xdr:rowOff>
    </xdr:from>
    <xdr:to>
      <xdr:col>2</xdr:col>
      <xdr:colOff>595312</xdr:colOff>
      <xdr:row>430</xdr:row>
      <xdr:rowOff>174250</xdr:rowOff>
    </xdr:to>
    <xdr:pic>
      <xdr:nvPicPr>
        <xdr:cNvPr id="20" name="Picture 1804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1140619" y="82927031"/>
          <a:ext cx="883443" cy="18054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728662</xdr:colOff>
      <xdr:row>433</xdr:row>
      <xdr:rowOff>190500</xdr:rowOff>
    </xdr:from>
    <xdr:to>
      <xdr:col>2</xdr:col>
      <xdr:colOff>654843</xdr:colOff>
      <xdr:row>442</xdr:row>
      <xdr:rowOff>120464</xdr:rowOff>
    </xdr:to>
    <xdr:pic>
      <xdr:nvPicPr>
        <xdr:cNvPr id="21" name="Picture 6405"/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954881" y="85320188"/>
          <a:ext cx="1128712" cy="17754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266700</xdr:colOff>
      <xdr:row>42</xdr:row>
      <xdr:rowOff>180975</xdr:rowOff>
    </xdr:from>
    <xdr:to>
      <xdr:col>2</xdr:col>
      <xdr:colOff>685800</xdr:colOff>
      <xdr:row>47</xdr:row>
      <xdr:rowOff>114301</xdr:rowOff>
    </xdr:to>
    <xdr:pic>
      <xdr:nvPicPr>
        <xdr:cNvPr id="22" name="Picture 6851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495300" y="8553450"/>
          <a:ext cx="1619250" cy="1000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238125</xdr:colOff>
      <xdr:row>50</xdr:row>
      <xdr:rowOff>104775</xdr:rowOff>
    </xdr:from>
    <xdr:to>
      <xdr:col>2</xdr:col>
      <xdr:colOff>685800</xdr:colOff>
      <xdr:row>55</xdr:row>
      <xdr:rowOff>63313</xdr:rowOff>
    </xdr:to>
    <xdr:pic>
      <xdr:nvPicPr>
        <xdr:cNvPr id="23" name="Picture 6852"/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466725" y="10115550"/>
          <a:ext cx="1647825" cy="104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1066800</xdr:colOff>
      <xdr:row>45</xdr:row>
      <xdr:rowOff>57150</xdr:rowOff>
    </xdr:from>
    <xdr:to>
      <xdr:col>4</xdr:col>
      <xdr:colOff>0</xdr:colOff>
      <xdr:row>49</xdr:row>
      <xdr:rowOff>28575</xdr:rowOff>
    </xdr:to>
    <xdr:pic>
      <xdr:nvPicPr>
        <xdr:cNvPr id="24" name="Picture 7666"/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2495550" y="9115425"/>
          <a:ext cx="1276350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42861</xdr:colOff>
      <xdr:row>54</xdr:row>
      <xdr:rowOff>23812</xdr:rowOff>
    </xdr:from>
    <xdr:to>
      <xdr:col>3</xdr:col>
      <xdr:colOff>1180217</xdr:colOff>
      <xdr:row>57</xdr:row>
      <xdr:rowOff>73818</xdr:rowOff>
    </xdr:to>
    <xdr:pic>
      <xdr:nvPicPr>
        <xdr:cNvPr id="25" name="Picture 7667"/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/>
        <a:srcRect/>
        <a:stretch>
          <a:fillRect/>
        </a:stretch>
      </xdr:blipFill>
      <xdr:spPr bwMode="auto">
        <a:xfrm>
          <a:off x="2578892" y="11489531"/>
          <a:ext cx="1137356" cy="621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847725</xdr:colOff>
      <xdr:row>181</xdr:row>
      <xdr:rowOff>152400</xdr:rowOff>
    </xdr:from>
    <xdr:to>
      <xdr:col>3</xdr:col>
      <xdr:colOff>1085850</xdr:colOff>
      <xdr:row>183</xdr:row>
      <xdr:rowOff>104775</xdr:rowOff>
    </xdr:to>
    <xdr:pic>
      <xdr:nvPicPr>
        <xdr:cNvPr id="26" name="Picture 7942"/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/>
        <a:srcRect/>
        <a:stretch>
          <a:fillRect/>
        </a:stretch>
      </xdr:blipFill>
      <xdr:spPr bwMode="auto">
        <a:xfrm>
          <a:off x="2276475" y="34709100"/>
          <a:ext cx="1343025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647700</xdr:colOff>
      <xdr:row>181</xdr:row>
      <xdr:rowOff>38100</xdr:rowOff>
    </xdr:from>
    <xdr:to>
      <xdr:col>2</xdr:col>
      <xdr:colOff>571500</xdr:colOff>
      <xdr:row>183</xdr:row>
      <xdr:rowOff>104775</xdr:rowOff>
    </xdr:to>
    <xdr:pic>
      <xdr:nvPicPr>
        <xdr:cNvPr id="29" name="Picture 11681"/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/>
        <a:srcRect/>
        <a:stretch>
          <a:fillRect/>
        </a:stretch>
      </xdr:blipFill>
      <xdr:spPr bwMode="auto">
        <a:xfrm>
          <a:off x="876300" y="34594800"/>
          <a:ext cx="112395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171451</xdr:colOff>
      <xdr:row>98</xdr:row>
      <xdr:rowOff>123825</xdr:rowOff>
    </xdr:from>
    <xdr:to>
      <xdr:col>2</xdr:col>
      <xdr:colOff>892970</xdr:colOff>
      <xdr:row>105</xdr:row>
      <xdr:rowOff>126627</xdr:rowOff>
    </xdr:to>
    <xdr:pic>
      <xdr:nvPicPr>
        <xdr:cNvPr id="30" name="Picture 848"/>
        <xdr:cNvPicPr>
          <a:picLocks noChangeAspect="1" noChangeArrowheads="1"/>
        </xdr:cNvPicPr>
      </xdr:nvPicPr>
      <xdr:blipFill>
        <a:blip xmlns:r="http://schemas.openxmlformats.org/officeDocument/2006/relationships" r:embed="rId22" cstate="print"/>
        <a:srcRect/>
        <a:stretch>
          <a:fillRect/>
        </a:stretch>
      </xdr:blipFill>
      <xdr:spPr bwMode="auto">
        <a:xfrm>
          <a:off x="397670" y="20245388"/>
          <a:ext cx="1924050" cy="14910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123825</xdr:colOff>
      <xdr:row>112</xdr:row>
      <xdr:rowOff>38100</xdr:rowOff>
    </xdr:from>
    <xdr:to>
      <xdr:col>2</xdr:col>
      <xdr:colOff>809625</xdr:colOff>
      <xdr:row>120</xdr:row>
      <xdr:rowOff>171450</xdr:rowOff>
    </xdr:to>
    <xdr:pic>
      <xdr:nvPicPr>
        <xdr:cNvPr id="31" name="Picture 890"/>
        <xdr:cNvPicPr>
          <a:picLocks noChangeAspect="1" noChangeArrowheads="1"/>
        </xdr:cNvPicPr>
      </xdr:nvPicPr>
      <xdr:blipFill>
        <a:blip xmlns:r="http://schemas.openxmlformats.org/officeDocument/2006/relationships" r:embed="rId23" cstate="print"/>
        <a:srcRect/>
        <a:stretch>
          <a:fillRect/>
        </a:stretch>
      </xdr:blipFill>
      <xdr:spPr bwMode="auto">
        <a:xfrm>
          <a:off x="350044" y="23017163"/>
          <a:ext cx="1888331" cy="1657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171451</xdr:colOff>
      <xdr:row>123</xdr:row>
      <xdr:rowOff>123825</xdr:rowOff>
    </xdr:from>
    <xdr:to>
      <xdr:col>2</xdr:col>
      <xdr:colOff>738188</xdr:colOff>
      <xdr:row>130</xdr:row>
      <xdr:rowOff>171450</xdr:rowOff>
    </xdr:to>
    <xdr:pic>
      <xdr:nvPicPr>
        <xdr:cNvPr id="32" name="Picture 112"/>
        <xdr:cNvPicPr>
          <a:picLocks noChangeAspect="1" noChangeArrowheads="1"/>
        </xdr:cNvPicPr>
      </xdr:nvPicPr>
      <xdr:blipFill>
        <a:blip xmlns:r="http://schemas.openxmlformats.org/officeDocument/2006/relationships" r:embed="rId24" cstate="print"/>
        <a:srcRect/>
        <a:stretch>
          <a:fillRect/>
        </a:stretch>
      </xdr:blipFill>
      <xdr:spPr bwMode="auto">
        <a:xfrm>
          <a:off x="397670" y="25198388"/>
          <a:ext cx="1769268" cy="15001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476250</xdr:colOff>
      <xdr:row>154</xdr:row>
      <xdr:rowOff>66675</xdr:rowOff>
    </xdr:from>
    <xdr:to>
      <xdr:col>2</xdr:col>
      <xdr:colOff>952500</xdr:colOff>
      <xdr:row>160</xdr:row>
      <xdr:rowOff>85725</xdr:rowOff>
    </xdr:to>
    <xdr:pic>
      <xdr:nvPicPr>
        <xdr:cNvPr id="33" name="Picture 192"/>
        <xdr:cNvPicPr>
          <a:picLocks noChangeAspect="1" noChangeArrowheads="1"/>
        </xdr:cNvPicPr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 bwMode="auto">
        <a:xfrm>
          <a:off x="702469" y="31225331"/>
          <a:ext cx="1678781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161</xdr:row>
      <xdr:rowOff>133350</xdr:rowOff>
    </xdr:from>
    <xdr:to>
      <xdr:col>2</xdr:col>
      <xdr:colOff>847725</xdr:colOff>
      <xdr:row>164</xdr:row>
      <xdr:rowOff>47625</xdr:rowOff>
    </xdr:to>
    <xdr:pic>
      <xdr:nvPicPr>
        <xdr:cNvPr id="34" name="Picture 193"/>
        <xdr:cNvPicPr>
          <a:picLocks noChangeAspect="1" noChangeArrowheads="1"/>
        </xdr:cNvPicPr>
      </xdr:nvPicPr>
      <xdr:blipFill>
        <a:blip xmlns:r="http://schemas.openxmlformats.org/officeDocument/2006/relationships" r:embed="rId26" cstate="print"/>
        <a:srcRect/>
        <a:stretch>
          <a:fillRect/>
        </a:stretch>
      </xdr:blipFill>
      <xdr:spPr bwMode="auto">
        <a:xfrm>
          <a:off x="914400" y="30956250"/>
          <a:ext cx="136207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342900</xdr:colOff>
      <xdr:row>154</xdr:row>
      <xdr:rowOff>57150</xdr:rowOff>
    </xdr:from>
    <xdr:to>
      <xdr:col>3</xdr:col>
      <xdr:colOff>1190625</xdr:colOff>
      <xdr:row>158</xdr:row>
      <xdr:rowOff>180975</xdr:rowOff>
    </xdr:to>
    <xdr:pic>
      <xdr:nvPicPr>
        <xdr:cNvPr id="35" name="Picture 194"/>
        <xdr:cNvPicPr>
          <a:picLocks noChangeAspect="1" noChangeArrowheads="1"/>
        </xdr:cNvPicPr>
      </xdr:nvPicPr>
      <xdr:blipFill>
        <a:blip xmlns:r="http://schemas.openxmlformats.org/officeDocument/2006/relationships" r:embed="rId27" cstate="print"/>
        <a:srcRect/>
        <a:stretch>
          <a:fillRect/>
        </a:stretch>
      </xdr:blipFill>
      <xdr:spPr bwMode="auto">
        <a:xfrm>
          <a:off x="2876550" y="29546550"/>
          <a:ext cx="847725" cy="885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704850</xdr:colOff>
      <xdr:row>171</xdr:row>
      <xdr:rowOff>9525</xdr:rowOff>
    </xdr:from>
    <xdr:to>
      <xdr:col>2</xdr:col>
      <xdr:colOff>440531</xdr:colOff>
      <xdr:row>177</xdr:row>
      <xdr:rowOff>28575</xdr:rowOff>
    </xdr:to>
    <xdr:pic>
      <xdr:nvPicPr>
        <xdr:cNvPr id="36" name="Picture 225"/>
        <xdr:cNvPicPr>
          <a:picLocks noChangeAspect="1" noChangeArrowheads="1"/>
        </xdr:cNvPicPr>
      </xdr:nvPicPr>
      <xdr:blipFill>
        <a:blip xmlns:r="http://schemas.openxmlformats.org/officeDocument/2006/relationships" r:embed="rId28" cstate="print"/>
        <a:srcRect/>
        <a:stretch>
          <a:fillRect/>
        </a:stretch>
      </xdr:blipFill>
      <xdr:spPr bwMode="auto">
        <a:xfrm>
          <a:off x="931069" y="34454306"/>
          <a:ext cx="938212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1057275</xdr:colOff>
      <xdr:row>188</xdr:row>
      <xdr:rowOff>216694</xdr:rowOff>
    </xdr:from>
    <xdr:to>
      <xdr:col>2</xdr:col>
      <xdr:colOff>457200</xdr:colOff>
      <xdr:row>192</xdr:row>
      <xdr:rowOff>69057</xdr:rowOff>
    </xdr:to>
    <xdr:pic>
      <xdr:nvPicPr>
        <xdr:cNvPr id="37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29" cstate="print"/>
        <a:srcRect/>
        <a:stretch>
          <a:fillRect/>
        </a:stretch>
      </xdr:blipFill>
      <xdr:spPr bwMode="auto">
        <a:xfrm>
          <a:off x="1283494" y="37757100"/>
          <a:ext cx="602456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314325</xdr:colOff>
      <xdr:row>189</xdr:row>
      <xdr:rowOff>85725</xdr:rowOff>
    </xdr:from>
    <xdr:to>
      <xdr:col>3</xdr:col>
      <xdr:colOff>790575</xdr:colOff>
      <xdr:row>192</xdr:row>
      <xdr:rowOff>152400</xdr:rowOff>
    </xdr:to>
    <xdr:pic>
      <xdr:nvPicPr>
        <xdr:cNvPr id="38" name="Picture 197"/>
        <xdr:cNvPicPr>
          <a:picLocks noChangeAspect="1" noChangeArrowheads="1"/>
        </xdr:cNvPicPr>
      </xdr:nvPicPr>
      <xdr:blipFill>
        <a:blip xmlns:r="http://schemas.openxmlformats.org/officeDocument/2006/relationships" r:embed="rId30" cstate="print"/>
        <a:srcRect/>
        <a:stretch>
          <a:fillRect/>
        </a:stretch>
      </xdr:blipFill>
      <xdr:spPr bwMode="auto">
        <a:xfrm>
          <a:off x="2847975" y="35890200"/>
          <a:ext cx="476250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1057275</xdr:colOff>
      <xdr:row>195</xdr:row>
      <xdr:rowOff>207170</xdr:rowOff>
    </xdr:from>
    <xdr:to>
      <xdr:col>2</xdr:col>
      <xdr:colOff>457200</xdr:colOff>
      <xdr:row>199</xdr:row>
      <xdr:rowOff>30958</xdr:rowOff>
    </xdr:to>
    <xdr:pic>
      <xdr:nvPicPr>
        <xdr:cNvPr id="39" name="Picture 221"/>
        <xdr:cNvPicPr>
          <a:picLocks noChangeAspect="1" noChangeArrowheads="1"/>
        </xdr:cNvPicPr>
      </xdr:nvPicPr>
      <xdr:blipFill>
        <a:blip xmlns:r="http://schemas.openxmlformats.org/officeDocument/2006/relationships" r:embed="rId31" cstate="print"/>
        <a:srcRect/>
        <a:stretch>
          <a:fillRect/>
        </a:stretch>
      </xdr:blipFill>
      <xdr:spPr bwMode="auto">
        <a:xfrm>
          <a:off x="1283494" y="39081076"/>
          <a:ext cx="602456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314325</xdr:colOff>
      <xdr:row>196</xdr:row>
      <xdr:rowOff>95250</xdr:rowOff>
    </xdr:from>
    <xdr:to>
      <xdr:col>3</xdr:col>
      <xdr:colOff>790575</xdr:colOff>
      <xdr:row>199</xdr:row>
      <xdr:rowOff>161925</xdr:rowOff>
    </xdr:to>
    <xdr:pic>
      <xdr:nvPicPr>
        <xdr:cNvPr id="40" name="Picture 222"/>
        <xdr:cNvPicPr>
          <a:picLocks noChangeAspect="1" noChangeArrowheads="1"/>
        </xdr:cNvPicPr>
      </xdr:nvPicPr>
      <xdr:blipFill>
        <a:blip xmlns:r="http://schemas.openxmlformats.org/officeDocument/2006/relationships" r:embed="rId32" cstate="print"/>
        <a:srcRect/>
        <a:stretch>
          <a:fillRect/>
        </a:stretch>
      </xdr:blipFill>
      <xdr:spPr bwMode="auto">
        <a:xfrm>
          <a:off x="2847975" y="37347525"/>
          <a:ext cx="476250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1038225</xdr:colOff>
      <xdr:row>205</xdr:row>
      <xdr:rowOff>140493</xdr:rowOff>
    </xdr:from>
    <xdr:to>
      <xdr:col>2</xdr:col>
      <xdr:colOff>409575</xdr:colOff>
      <xdr:row>209</xdr:row>
      <xdr:rowOff>30956</xdr:rowOff>
    </xdr:to>
    <xdr:pic>
      <xdr:nvPicPr>
        <xdr:cNvPr id="41" name="Picture 223"/>
        <xdr:cNvPicPr>
          <a:picLocks noChangeAspect="1" noChangeArrowheads="1"/>
        </xdr:cNvPicPr>
      </xdr:nvPicPr>
      <xdr:blipFill>
        <a:blip xmlns:r="http://schemas.openxmlformats.org/officeDocument/2006/relationships" r:embed="rId33" cstate="print"/>
        <a:srcRect/>
        <a:stretch>
          <a:fillRect/>
        </a:stretch>
      </xdr:blipFill>
      <xdr:spPr bwMode="auto">
        <a:xfrm>
          <a:off x="1264444" y="40836056"/>
          <a:ext cx="573881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333375</xdr:colOff>
      <xdr:row>206</xdr:row>
      <xdr:rowOff>28575</xdr:rowOff>
    </xdr:from>
    <xdr:to>
      <xdr:col>3</xdr:col>
      <xdr:colOff>809625</xdr:colOff>
      <xdr:row>209</xdr:row>
      <xdr:rowOff>104775</xdr:rowOff>
    </xdr:to>
    <xdr:pic>
      <xdr:nvPicPr>
        <xdr:cNvPr id="42" name="Picture 224"/>
        <xdr:cNvPicPr>
          <a:picLocks noChangeAspect="1" noChangeArrowheads="1"/>
        </xdr:cNvPicPr>
      </xdr:nvPicPr>
      <xdr:blipFill>
        <a:blip xmlns:r="http://schemas.openxmlformats.org/officeDocument/2006/relationships" r:embed="rId34" cstate="print"/>
        <a:srcRect/>
        <a:stretch>
          <a:fillRect/>
        </a:stretch>
      </xdr:blipFill>
      <xdr:spPr bwMode="auto">
        <a:xfrm>
          <a:off x="2867025" y="39052500"/>
          <a:ext cx="476250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923925</xdr:colOff>
      <xdr:row>225</xdr:row>
      <xdr:rowOff>95250</xdr:rowOff>
    </xdr:from>
    <xdr:to>
      <xdr:col>2</xdr:col>
      <xdr:colOff>638175</xdr:colOff>
      <xdr:row>230</xdr:row>
      <xdr:rowOff>95250</xdr:rowOff>
    </xdr:to>
    <xdr:pic>
      <xdr:nvPicPr>
        <xdr:cNvPr id="43" name="Picture 226"/>
        <xdr:cNvPicPr>
          <a:picLocks noChangeAspect="1" noChangeArrowheads="1"/>
        </xdr:cNvPicPr>
      </xdr:nvPicPr>
      <xdr:blipFill>
        <a:blip xmlns:r="http://schemas.openxmlformats.org/officeDocument/2006/relationships" r:embed="rId35" cstate="print"/>
        <a:srcRect/>
        <a:stretch>
          <a:fillRect/>
        </a:stretch>
      </xdr:blipFill>
      <xdr:spPr bwMode="auto">
        <a:xfrm>
          <a:off x="1152525" y="41081325"/>
          <a:ext cx="91440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1009650</xdr:colOff>
      <xdr:row>233</xdr:row>
      <xdr:rowOff>152400</xdr:rowOff>
    </xdr:from>
    <xdr:to>
      <xdr:col>2</xdr:col>
      <xdr:colOff>552450</xdr:colOff>
      <xdr:row>238</xdr:row>
      <xdr:rowOff>123825</xdr:rowOff>
    </xdr:to>
    <xdr:pic>
      <xdr:nvPicPr>
        <xdr:cNvPr id="44" name="Picture 227"/>
        <xdr:cNvPicPr>
          <a:picLocks noChangeAspect="1" noChangeArrowheads="1"/>
        </xdr:cNvPicPr>
      </xdr:nvPicPr>
      <xdr:blipFill>
        <a:blip xmlns:r="http://schemas.openxmlformats.org/officeDocument/2006/relationships" r:embed="rId36" cstate="print"/>
        <a:srcRect/>
        <a:stretch>
          <a:fillRect/>
        </a:stretch>
      </xdr:blipFill>
      <xdr:spPr bwMode="auto">
        <a:xfrm>
          <a:off x="1238250" y="42776775"/>
          <a:ext cx="742950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609600</xdr:colOff>
      <xdr:row>261</xdr:row>
      <xdr:rowOff>197644</xdr:rowOff>
    </xdr:from>
    <xdr:to>
      <xdr:col>2</xdr:col>
      <xdr:colOff>695325</xdr:colOff>
      <xdr:row>266</xdr:row>
      <xdr:rowOff>38100</xdr:rowOff>
    </xdr:to>
    <xdr:pic>
      <xdr:nvPicPr>
        <xdr:cNvPr id="45" name="Picture 258"/>
        <xdr:cNvPicPr>
          <a:picLocks noChangeAspect="1" noChangeArrowheads="1"/>
        </xdr:cNvPicPr>
      </xdr:nvPicPr>
      <xdr:blipFill>
        <a:blip xmlns:r="http://schemas.openxmlformats.org/officeDocument/2006/relationships" r:embed="rId37" cstate="print"/>
        <a:srcRect/>
        <a:stretch>
          <a:fillRect/>
        </a:stretch>
      </xdr:blipFill>
      <xdr:spPr bwMode="auto">
        <a:xfrm>
          <a:off x="835819" y="52680394"/>
          <a:ext cx="1288256" cy="971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114300</xdr:colOff>
      <xdr:row>262</xdr:row>
      <xdr:rowOff>161925</xdr:rowOff>
    </xdr:from>
    <xdr:to>
      <xdr:col>3</xdr:col>
      <xdr:colOff>1085850</xdr:colOff>
      <xdr:row>265</xdr:row>
      <xdr:rowOff>38100</xdr:rowOff>
    </xdr:to>
    <xdr:pic>
      <xdr:nvPicPr>
        <xdr:cNvPr id="46" name="Picture 259"/>
        <xdr:cNvPicPr>
          <a:picLocks noChangeAspect="1" noChangeArrowheads="1"/>
        </xdr:cNvPicPr>
      </xdr:nvPicPr>
      <xdr:blipFill>
        <a:blip xmlns:r="http://schemas.openxmlformats.org/officeDocument/2006/relationships" r:embed="rId38" cstate="print"/>
        <a:srcRect/>
        <a:stretch>
          <a:fillRect/>
        </a:stretch>
      </xdr:blipFill>
      <xdr:spPr bwMode="auto">
        <a:xfrm>
          <a:off x="2647950" y="48596550"/>
          <a:ext cx="97155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433388</xdr:colOff>
      <xdr:row>269</xdr:row>
      <xdr:rowOff>228599</xdr:rowOff>
    </xdr:from>
    <xdr:to>
      <xdr:col>2</xdr:col>
      <xdr:colOff>881063</xdr:colOff>
      <xdr:row>274</xdr:row>
      <xdr:rowOff>71437</xdr:rowOff>
    </xdr:to>
    <xdr:pic>
      <xdr:nvPicPr>
        <xdr:cNvPr id="47" name="Picture 260"/>
        <xdr:cNvPicPr>
          <a:picLocks noChangeAspect="1" noChangeArrowheads="1"/>
        </xdr:cNvPicPr>
      </xdr:nvPicPr>
      <xdr:blipFill>
        <a:blip xmlns:r="http://schemas.openxmlformats.org/officeDocument/2006/relationships" r:embed="rId39" cstate="print"/>
        <a:srcRect/>
        <a:stretch>
          <a:fillRect/>
        </a:stretch>
      </xdr:blipFill>
      <xdr:spPr bwMode="auto">
        <a:xfrm>
          <a:off x="659607" y="54223443"/>
          <a:ext cx="1650206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157163</xdr:colOff>
      <xdr:row>269</xdr:row>
      <xdr:rowOff>285750</xdr:rowOff>
    </xdr:from>
    <xdr:to>
      <xdr:col>3</xdr:col>
      <xdr:colOff>1033463</xdr:colOff>
      <xdr:row>274</xdr:row>
      <xdr:rowOff>4763</xdr:rowOff>
    </xdr:to>
    <xdr:pic>
      <xdr:nvPicPr>
        <xdr:cNvPr id="48" name="Picture 261"/>
        <xdr:cNvPicPr>
          <a:picLocks noChangeAspect="1" noChangeArrowheads="1"/>
        </xdr:cNvPicPr>
      </xdr:nvPicPr>
      <xdr:blipFill>
        <a:blip xmlns:r="http://schemas.openxmlformats.org/officeDocument/2006/relationships" r:embed="rId40" cstate="print"/>
        <a:srcRect/>
        <a:stretch>
          <a:fillRect/>
        </a:stretch>
      </xdr:blipFill>
      <xdr:spPr bwMode="auto">
        <a:xfrm>
          <a:off x="2693194" y="54280594"/>
          <a:ext cx="876300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678656</xdr:colOff>
      <xdr:row>299</xdr:row>
      <xdr:rowOff>180975</xdr:rowOff>
    </xdr:from>
    <xdr:to>
      <xdr:col>2</xdr:col>
      <xdr:colOff>500062</xdr:colOff>
      <xdr:row>305</xdr:row>
      <xdr:rowOff>185737</xdr:rowOff>
    </xdr:to>
    <xdr:pic>
      <xdr:nvPicPr>
        <xdr:cNvPr id="49" name="Picture 296"/>
        <xdr:cNvPicPr>
          <a:picLocks noChangeAspect="1" noChangeArrowheads="1"/>
        </xdr:cNvPicPr>
      </xdr:nvPicPr>
      <xdr:blipFill>
        <a:blip xmlns:r="http://schemas.openxmlformats.org/officeDocument/2006/relationships" r:embed="rId41" cstate="print"/>
        <a:srcRect/>
        <a:stretch>
          <a:fillRect/>
        </a:stretch>
      </xdr:blipFill>
      <xdr:spPr bwMode="auto">
        <a:xfrm>
          <a:off x="904875" y="58890694"/>
          <a:ext cx="1023937" cy="1314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1066800</xdr:colOff>
      <xdr:row>389</xdr:row>
      <xdr:rowOff>66675</xdr:rowOff>
    </xdr:from>
    <xdr:to>
      <xdr:col>2</xdr:col>
      <xdr:colOff>457200</xdr:colOff>
      <xdr:row>396</xdr:row>
      <xdr:rowOff>145677</xdr:rowOff>
    </xdr:to>
    <xdr:pic>
      <xdr:nvPicPr>
        <xdr:cNvPr id="50" name="Picture 505"/>
        <xdr:cNvPicPr>
          <a:picLocks noChangeAspect="1" noChangeArrowheads="1"/>
        </xdr:cNvPicPr>
      </xdr:nvPicPr>
      <xdr:blipFill>
        <a:blip xmlns:r="http://schemas.openxmlformats.org/officeDocument/2006/relationships" r:embed="rId42" cstate="print"/>
        <a:srcRect/>
        <a:stretch>
          <a:fillRect/>
        </a:stretch>
      </xdr:blipFill>
      <xdr:spPr bwMode="auto">
        <a:xfrm>
          <a:off x="1295400" y="73009125"/>
          <a:ext cx="590550" cy="1571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1085850</xdr:colOff>
      <xdr:row>400</xdr:row>
      <xdr:rowOff>47625</xdr:rowOff>
    </xdr:from>
    <xdr:to>
      <xdr:col>2</xdr:col>
      <xdr:colOff>476250</xdr:colOff>
      <xdr:row>410</xdr:row>
      <xdr:rowOff>123825</xdr:rowOff>
    </xdr:to>
    <xdr:pic>
      <xdr:nvPicPr>
        <xdr:cNvPr id="51" name="Picture 561"/>
        <xdr:cNvPicPr>
          <a:picLocks noChangeAspect="1" noChangeArrowheads="1"/>
        </xdr:cNvPicPr>
      </xdr:nvPicPr>
      <xdr:blipFill>
        <a:blip xmlns:r="http://schemas.openxmlformats.org/officeDocument/2006/relationships" r:embed="rId43" cstate="print"/>
        <a:srcRect/>
        <a:stretch>
          <a:fillRect/>
        </a:stretch>
      </xdr:blipFill>
      <xdr:spPr bwMode="auto">
        <a:xfrm>
          <a:off x="1314450" y="75314175"/>
          <a:ext cx="590550" cy="1981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762000</xdr:colOff>
      <xdr:row>444</xdr:row>
      <xdr:rowOff>66675</xdr:rowOff>
    </xdr:from>
    <xdr:to>
      <xdr:col>2</xdr:col>
      <xdr:colOff>702469</xdr:colOff>
      <xdr:row>452</xdr:row>
      <xdr:rowOff>66675</xdr:rowOff>
    </xdr:to>
    <xdr:pic>
      <xdr:nvPicPr>
        <xdr:cNvPr id="52" name="Picture 921"/>
        <xdr:cNvPicPr>
          <a:picLocks noChangeAspect="1" noChangeArrowheads="1"/>
        </xdr:cNvPicPr>
      </xdr:nvPicPr>
      <xdr:blipFill>
        <a:blip xmlns:r="http://schemas.openxmlformats.org/officeDocument/2006/relationships" r:embed="rId44" cstate="print"/>
        <a:srcRect/>
        <a:stretch>
          <a:fillRect/>
        </a:stretch>
      </xdr:blipFill>
      <xdr:spPr bwMode="auto">
        <a:xfrm>
          <a:off x="988219" y="87422831"/>
          <a:ext cx="1143000" cy="1643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1073945</xdr:colOff>
      <xdr:row>366</xdr:row>
      <xdr:rowOff>133350</xdr:rowOff>
    </xdr:from>
    <xdr:to>
      <xdr:col>2</xdr:col>
      <xdr:colOff>333376</xdr:colOff>
      <xdr:row>374</xdr:row>
      <xdr:rowOff>97631</xdr:rowOff>
    </xdr:to>
    <xdr:pic>
      <xdr:nvPicPr>
        <xdr:cNvPr id="53" name="Picture 958"/>
        <xdr:cNvPicPr>
          <a:picLocks noChangeAspect="1" noChangeArrowheads="1"/>
        </xdr:cNvPicPr>
      </xdr:nvPicPr>
      <xdr:blipFill>
        <a:blip xmlns:r="http://schemas.openxmlformats.org/officeDocument/2006/relationships" r:embed="rId45" cstate="print"/>
        <a:srcRect/>
        <a:stretch>
          <a:fillRect/>
        </a:stretch>
      </xdr:blipFill>
      <xdr:spPr bwMode="auto">
        <a:xfrm>
          <a:off x="1300164" y="71654194"/>
          <a:ext cx="461962" cy="1619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1047750</xdr:colOff>
      <xdr:row>376</xdr:row>
      <xdr:rowOff>135731</xdr:rowOff>
    </xdr:from>
    <xdr:to>
      <xdr:col>2</xdr:col>
      <xdr:colOff>369094</xdr:colOff>
      <xdr:row>384</xdr:row>
      <xdr:rowOff>83344</xdr:rowOff>
    </xdr:to>
    <xdr:pic>
      <xdr:nvPicPr>
        <xdr:cNvPr id="54" name="Picture 968"/>
        <xdr:cNvPicPr>
          <a:picLocks noChangeAspect="1" noChangeArrowheads="1"/>
        </xdr:cNvPicPr>
      </xdr:nvPicPr>
      <xdr:blipFill>
        <a:blip xmlns:r="http://schemas.openxmlformats.org/officeDocument/2006/relationships" r:embed="rId46" cstate="print"/>
        <a:srcRect/>
        <a:stretch>
          <a:fillRect/>
        </a:stretch>
      </xdr:blipFill>
      <xdr:spPr bwMode="auto">
        <a:xfrm>
          <a:off x="1273969" y="73692544"/>
          <a:ext cx="523875" cy="1590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371475</xdr:colOff>
      <xdr:row>495</xdr:row>
      <xdr:rowOff>28575</xdr:rowOff>
    </xdr:from>
    <xdr:to>
      <xdr:col>3</xdr:col>
      <xdr:colOff>600075</xdr:colOff>
      <xdr:row>498</xdr:row>
      <xdr:rowOff>104775</xdr:rowOff>
    </xdr:to>
    <xdr:pic>
      <xdr:nvPicPr>
        <xdr:cNvPr id="55" name="Picture 2552"/>
        <xdr:cNvPicPr>
          <a:picLocks noChangeAspect="1" noChangeArrowheads="1"/>
        </xdr:cNvPicPr>
      </xdr:nvPicPr>
      <xdr:blipFill>
        <a:blip xmlns:r="http://schemas.openxmlformats.org/officeDocument/2006/relationships" r:embed="rId47" cstate="print"/>
        <a:srcRect/>
        <a:stretch>
          <a:fillRect/>
        </a:stretch>
      </xdr:blipFill>
      <xdr:spPr bwMode="auto">
        <a:xfrm>
          <a:off x="600075" y="96631125"/>
          <a:ext cx="2533650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876300</xdr:colOff>
      <xdr:row>311</xdr:row>
      <xdr:rowOff>238125</xdr:rowOff>
    </xdr:from>
    <xdr:to>
      <xdr:col>2</xdr:col>
      <xdr:colOff>266700</xdr:colOff>
      <xdr:row>321</xdr:row>
      <xdr:rowOff>83344</xdr:rowOff>
    </xdr:to>
    <xdr:pic>
      <xdr:nvPicPr>
        <xdr:cNvPr id="56" name="Picture 18327"/>
        <xdr:cNvPicPr>
          <a:picLocks noChangeAspect="1" noChangeArrowheads="1"/>
        </xdr:cNvPicPr>
      </xdr:nvPicPr>
      <xdr:blipFill>
        <a:blip xmlns:r="http://schemas.openxmlformats.org/officeDocument/2006/relationships" r:embed="rId48" cstate="print"/>
        <a:srcRect/>
        <a:stretch>
          <a:fillRect/>
        </a:stretch>
      </xdr:blipFill>
      <xdr:spPr bwMode="auto">
        <a:xfrm>
          <a:off x="1102519" y="61138594"/>
          <a:ext cx="592931" cy="190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876300</xdr:colOff>
      <xdr:row>326</xdr:row>
      <xdr:rowOff>47625</xdr:rowOff>
    </xdr:from>
    <xdr:to>
      <xdr:col>2</xdr:col>
      <xdr:colOff>266700</xdr:colOff>
      <xdr:row>335</xdr:row>
      <xdr:rowOff>180975</xdr:rowOff>
    </xdr:to>
    <xdr:pic>
      <xdr:nvPicPr>
        <xdr:cNvPr id="57" name="Picture 18328"/>
        <xdr:cNvPicPr>
          <a:picLocks noChangeAspect="1" noChangeArrowheads="1"/>
        </xdr:cNvPicPr>
      </xdr:nvPicPr>
      <xdr:blipFill>
        <a:blip xmlns:r="http://schemas.openxmlformats.org/officeDocument/2006/relationships" r:embed="rId49" cstate="print"/>
        <a:srcRect/>
        <a:stretch>
          <a:fillRect/>
        </a:stretch>
      </xdr:blipFill>
      <xdr:spPr bwMode="auto">
        <a:xfrm>
          <a:off x="1104900" y="61026675"/>
          <a:ext cx="590550" cy="1847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852488</xdr:colOff>
      <xdr:row>339</xdr:row>
      <xdr:rowOff>159545</xdr:rowOff>
    </xdr:from>
    <xdr:to>
      <xdr:col>2</xdr:col>
      <xdr:colOff>452437</xdr:colOff>
      <xdr:row>348</xdr:row>
      <xdr:rowOff>185739</xdr:rowOff>
    </xdr:to>
    <xdr:pic>
      <xdr:nvPicPr>
        <xdr:cNvPr id="58" name="Picture 18329"/>
        <xdr:cNvPicPr>
          <a:picLocks noChangeAspect="1" noChangeArrowheads="1"/>
        </xdr:cNvPicPr>
      </xdr:nvPicPr>
      <xdr:blipFill>
        <a:blip xmlns:r="http://schemas.openxmlformats.org/officeDocument/2006/relationships" r:embed="rId50" cstate="print"/>
        <a:srcRect/>
        <a:stretch>
          <a:fillRect/>
        </a:stretch>
      </xdr:blipFill>
      <xdr:spPr bwMode="auto">
        <a:xfrm>
          <a:off x="1078707" y="66703576"/>
          <a:ext cx="802480" cy="1895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864393</xdr:colOff>
      <xdr:row>351</xdr:row>
      <xdr:rowOff>123825</xdr:rowOff>
    </xdr:from>
    <xdr:to>
      <xdr:col>2</xdr:col>
      <xdr:colOff>500062</xdr:colOff>
      <xdr:row>360</xdr:row>
      <xdr:rowOff>178594</xdr:rowOff>
    </xdr:to>
    <xdr:pic>
      <xdr:nvPicPr>
        <xdr:cNvPr id="59" name="Picture 18330"/>
        <xdr:cNvPicPr>
          <a:picLocks noChangeAspect="1" noChangeArrowheads="1"/>
        </xdr:cNvPicPr>
      </xdr:nvPicPr>
      <xdr:blipFill>
        <a:blip xmlns:r="http://schemas.openxmlformats.org/officeDocument/2006/relationships" r:embed="rId51" cstate="print"/>
        <a:srcRect/>
        <a:stretch>
          <a:fillRect/>
        </a:stretch>
      </xdr:blipFill>
      <xdr:spPr bwMode="auto">
        <a:xfrm>
          <a:off x="1090612" y="68918138"/>
          <a:ext cx="838200" cy="1924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454818</xdr:colOff>
      <xdr:row>277</xdr:row>
      <xdr:rowOff>233363</xdr:rowOff>
    </xdr:from>
    <xdr:to>
      <xdr:col>2</xdr:col>
      <xdr:colOff>778668</xdr:colOff>
      <xdr:row>282</xdr:row>
      <xdr:rowOff>19050</xdr:rowOff>
    </xdr:to>
    <xdr:pic>
      <xdr:nvPicPr>
        <xdr:cNvPr id="6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52" cstate="print"/>
        <a:srcRect/>
        <a:stretch>
          <a:fillRect/>
        </a:stretch>
      </xdr:blipFill>
      <xdr:spPr bwMode="auto">
        <a:xfrm>
          <a:off x="681037" y="55728394"/>
          <a:ext cx="1526381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180976</xdr:colOff>
      <xdr:row>138</xdr:row>
      <xdr:rowOff>95250</xdr:rowOff>
    </xdr:from>
    <xdr:to>
      <xdr:col>2</xdr:col>
      <xdr:colOff>857251</xdr:colOff>
      <xdr:row>147</xdr:row>
      <xdr:rowOff>152400</xdr:rowOff>
    </xdr:to>
    <xdr:pic>
      <xdr:nvPicPr>
        <xdr:cNvPr id="61" name="Picture 13630"/>
        <xdr:cNvPicPr>
          <a:picLocks noChangeAspect="1" noChangeArrowheads="1"/>
        </xdr:cNvPicPr>
      </xdr:nvPicPr>
      <xdr:blipFill>
        <a:blip xmlns:r="http://schemas.openxmlformats.org/officeDocument/2006/relationships" r:embed="rId53" cstate="print"/>
        <a:srcRect/>
        <a:stretch>
          <a:fillRect/>
        </a:stretch>
      </xdr:blipFill>
      <xdr:spPr bwMode="auto">
        <a:xfrm>
          <a:off x="407195" y="28170188"/>
          <a:ext cx="1878806" cy="1771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588169</xdr:colOff>
      <xdr:row>289</xdr:row>
      <xdr:rowOff>95250</xdr:rowOff>
    </xdr:from>
    <xdr:to>
      <xdr:col>2</xdr:col>
      <xdr:colOff>645319</xdr:colOff>
      <xdr:row>294</xdr:row>
      <xdr:rowOff>95250</xdr:rowOff>
    </xdr:to>
    <xdr:pic>
      <xdr:nvPicPr>
        <xdr:cNvPr id="62" name="Picture 20687"/>
        <xdr:cNvPicPr>
          <a:picLocks noChangeAspect="1" noChangeArrowheads="1"/>
        </xdr:cNvPicPr>
      </xdr:nvPicPr>
      <xdr:blipFill>
        <a:blip xmlns:r="http://schemas.openxmlformats.org/officeDocument/2006/relationships" r:embed="rId54" cstate="print"/>
        <a:srcRect l="58984" t="48713" r="30704" b="40319"/>
        <a:stretch>
          <a:fillRect/>
        </a:stretch>
      </xdr:blipFill>
      <xdr:spPr bwMode="auto">
        <a:xfrm>
          <a:off x="814388" y="57007125"/>
          <a:ext cx="1259681" cy="1083469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200025</xdr:colOff>
      <xdr:row>7</xdr:row>
      <xdr:rowOff>28575</xdr:rowOff>
    </xdr:from>
    <xdr:to>
      <xdr:col>2</xdr:col>
      <xdr:colOff>952500</xdr:colOff>
      <xdr:row>12</xdr:row>
      <xdr:rowOff>151840</xdr:rowOff>
    </xdr:to>
    <xdr:pic>
      <xdr:nvPicPr>
        <xdr:cNvPr id="63" name="Picture 23904"/>
        <xdr:cNvPicPr>
          <a:picLocks noChangeAspect="1" noChangeArrowheads="1"/>
        </xdr:cNvPicPr>
      </xdr:nvPicPr>
      <xdr:blipFill>
        <a:blip xmlns:r="http://schemas.openxmlformats.org/officeDocument/2006/relationships" r:embed="rId55" cstate="print"/>
        <a:srcRect t="53897"/>
        <a:stretch>
          <a:fillRect/>
        </a:stretch>
      </xdr:blipFill>
      <xdr:spPr bwMode="auto">
        <a:xfrm>
          <a:off x="428625" y="1962150"/>
          <a:ext cx="1952625" cy="1257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180975</xdr:colOff>
      <xdr:row>14</xdr:row>
      <xdr:rowOff>123825</xdr:rowOff>
    </xdr:from>
    <xdr:to>
      <xdr:col>2</xdr:col>
      <xdr:colOff>942975</xdr:colOff>
      <xdr:row>20</xdr:row>
      <xdr:rowOff>123824</xdr:rowOff>
    </xdr:to>
    <xdr:pic>
      <xdr:nvPicPr>
        <xdr:cNvPr id="64" name="Picture 23978"/>
        <xdr:cNvPicPr>
          <a:picLocks noChangeAspect="1" noChangeArrowheads="1"/>
        </xdr:cNvPicPr>
      </xdr:nvPicPr>
      <xdr:blipFill>
        <a:blip xmlns:r="http://schemas.openxmlformats.org/officeDocument/2006/relationships" r:embed="rId56" cstate="print"/>
        <a:srcRect t="56081" r="3957"/>
        <a:stretch>
          <a:fillRect/>
        </a:stretch>
      </xdr:blipFill>
      <xdr:spPr bwMode="auto">
        <a:xfrm>
          <a:off x="409575" y="3505200"/>
          <a:ext cx="1962150" cy="1257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oneCellAnchor>
    <xdr:from>
      <xdr:col>1</xdr:col>
      <xdr:colOff>105834</xdr:colOff>
      <xdr:row>12</xdr:row>
      <xdr:rowOff>41274</xdr:rowOff>
    </xdr:from>
    <xdr:ext cx="1105921" cy="226765"/>
    <xdr:sp macro="" textlink="">
      <xdr:nvSpPr>
        <xdr:cNvPr id="65" name="TextBox 64"/>
        <xdr:cNvSpPr txBox="1"/>
      </xdr:nvSpPr>
      <xdr:spPr>
        <a:xfrm>
          <a:off x="334434" y="3041649"/>
          <a:ext cx="1105921" cy="2267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ru-RU" sz="1100">
              <a:latin typeface="Times New Roman" pitchFamily="18" charset="0"/>
              <a:cs typeface="Times New Roman" pitchFamily="18" charset="0"/>
            </a:rPr>
            <a:t>матрац 2000 х 900</a:t>
          </a:r>
        </a:p>
      </xdr:txBody>
    </xdr:sp>
    <xdr:clientData/>
  </xdr:oneCellAnchor>
  <xdr:oneCellAnchor>
    <xdr:from>
      <xdr:col>1</xdr:col>
      <xdr:colOff>84667</xdr:colOff>
      <xdr:row>19</xdr:row>
      <xdr:rowOff>74083</xdr:rowOff>
    </xdr:from>
    <xdr:ext cx="1105921" cy="236215"/>
    <xdr:sp macro="" textlink="">
      <xdr:nvSpPr>
        <xdr:cNvPr id="66" name="TextBox 65"/>
        <xdr:cNvSpPr txBox="1"/>
      </xdr:nvSpPr>
      <xdr:spPr>
        <a:xfrm>
          <a:off x="313267" y="4522258"/>
          <a:ext cx="1105921" cy="2362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ru-RU" sz="1100">
              <a:latin typeface="Times New Roman" pitchFamily="18" charset="0"/>
              <a:cs typeface="Times New Roman" pitchFamily="18" charset="0"/>
            </a:rPr>
            <a:t>матрац 2000 х 900</a:t>
          </a:r>
        </a:p>
      </xdr:txBody>
    </xdr:sp>
    <xdr:clientData/>
  </xdr:oneCellAnchor>
  <xdr:twoCellAnchor editAs="oneCell">
    <xdr:from>
      <xdr:col>1</xdr:col>
      <xdr:colOff>85725</xdr:colOff>
      <xdr:row>24</xdr:row>
      <xdr:rowOff>57150</xdr:rowOff>
    </xdr:from>
    <xdr:to>
      <xdr:col>2</xdr:col>
      <xdr:colOff>838200</xdr:colOff>
      <xdr:row>30</xdr:row>
      <xdr:rowOff>57150</xdr:rowOff>
    </xdr:to>
    <xdr:pic>
      <xdr:nvPicPr>
        <xdr:cNvPr id="67" name="Picture 23979"/>
        <xdr:cNvPicPr>
          <a:picLocks noChangeAspect="1" noChangeArrowheads="1"/>
        </xdr:cNvPicPr>
      </xdr:nvPicPr>
      <xdr:blipFill>
        <a:blip xmlns:r="http://schemas.openxmlformats.org/officeDocument/2006/relationships" r:embed="rId57" cstate="print"/>
        <a:srcRect t="53897"/>
        <a:stretch>
          <a:fillRect/>
        </a:stretch>
      </xdr:blipFill>
      <xdr:spPr bwMode="auto">
        <a:xfrm>
          <a:off x="314325" y="5210175"/>
          <a:ext cx="1952625" cy="1257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oneCellAnchor>
    <xdr:from>
      <xdr:col>1</xdr:col>
      <xdr:colOff>42334</xdr:colOff>
      <xdr:row>29</xdr:row>
      <xdr:rowOff>10583</xdr:rowOff>
    </xdr:from>
    <xdr:ext cx="1097729" cy="236214"/>
    <xdr:sp macro="" textlink="">
      <xdr:nvSpPr>
        <xdr:cNvPr id="68" name="TextBox 67"/>
        <xdr:cNvSpPr txBox="1"/>
      </xdr:nvSpPr>
      <xdr:spPr>
        <a:xfrm>
          <a:off x="270934" y="6230408"/>
          <a:ext cx="1097729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ru-RU" sz="1100">
              <a:latin typeface="Times New Roman" pitchFamily="18" charset="0"/>
              <a:cs typeface="Times New Roman" pitchFamily="18" charset="0"/>
            </a:rPr>
            <a:t>матрац 2000 х 900</a:t>
          </a:r>
        </a:p>
      </xdr:txBody>
    </xdr:sp>
    <xdr:clientData/>
  </xdr:oneCellAnchor>
  <xdr:twoCellAnchor editAs="oneCell">
    <xdr:from>
      <xdr:col>3</xdr:col>
      <xdr:colOff>57150</xdr:colOff>
      <xdr:row>24</xdr:row>
      <xdr:rowOff>28575</xdr:rowOff>
    </xdr:from>
    <xdr:to>
      <xdr:col>3</xdr:col>
      <xdr:colOff>990600</xdr:colOff>
      <xdr:row>27</xdr:row>
      <xdr:rowOff>66675</xdr:rowOff>
    </xdr:to>
    <xdr:pic>
      <xdr:nvPicPr>
        <xdr:cNvPr id="69" name="Picture 23980"/>
        <xdr:cNvPicPr>
          <a:picLocks noChangeAspect="1" noChangeArrowheads="1"/>
        </xdr:cNvPicPr>
      </xdr:nvPicPr>
      <xdr:blipFill>
        <a:blip xmlns:r="http://schemas.openxmlformats.org/officeDocument/2006/relationships" r:embed="rId58" cstate="print"/>
        <a:srcRect t="45078"/>
        <a:stretch>
          <a:fillRect/>
        </a:stretch>
      </xdr:blipFill>
      <xdr:spPr bwMode="auto">
        <a:xfrm>
          <a:off x="2590800" y="5181600"/>
          <a:ext cx="933450" cy="7239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104775</xdr:colOff>
      <xdr:row>7</xdr:row>
      <xdr:rowOff>104775</xdr:rowOff>
    </xdr:from>
    <xdr:to>
      <xdr:col>3</xdr:col>
      <xdr:colOff>990600</xdr:colOff>
      <xdr:row>10</xdr:row>
      <xdr:rowOff>66115</xdr:rowOff>
    </xdr:to>
    <xdr:pic>
      <xdr:nvPicPr>
        <xdr:cNvPr id="70" name="Picture 23981"/>
        <xdr:cNvPicPr>
          <a:picLocks noChangeAspect="1" noChangeArrowheads="1"/>
        </xdr:cNvPicPr>
      </xdr:nvPicPr>
      <xdr:blipFill>
        <a:blip xmlns:r="http://schemas.openxmlformats.org/officeDocument/2006/relationships" r:embed="rId59" cstate="print"/>
        <a:srcRect t="42137"/>
        <a:stretch>
          <a:fillRect/>
        </a:stretch>
      </xdr:blipFill>
      <xdr:spPr bwMode="auto">
        <a:xfrm>
          <a:off x="2638425" y="2038350"/>
          <a:ext cx="885825" cy="7143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171450</xdr:colOff>
      <xdr:row>14</xdr:row>
      <xdr:rowOff>28575</xdr:rowOff>
    </xdr:from>
    <xdr:to>
      <xdr:col>3</xdr:col>
      <xdr:colOff>1000125</xdr:colOff>
      <xdr:row>17</xdr:row>
      <xdr:rowOff>66674</xdr:rowOff>
    </xdr:to>
    <xdr:pic>
      <xdr:nvPicPr>
        <xdr:cNvPr id="71" name="Picture 23982"/>
        <xdr:cNvPicPr>
          <a:picLocks noChangeAspect="1" noChangeArrowheads="1"/>
        </xdr:cNvPicPr>
      </xdr:nvPicPr>
      <xdr:blipFill>
        <a:blip xmlns:r="http://schemas.openxmlformats.org/officeDocument/2006/relationships" r:embed="rId60" cstate="print"/>
        <a:srcRect t="38219"/>
        <a:stretch>
          <a:fillRect/>
        </a:stretch>
      </xdr:blipFill>
      <xdr:spPr bwMode="auto">
        <a:xfrm>
          <a:off x="2705100" y="3409950"/>
          <a:ext cx="828675" cy="7239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95250</xdr:colOff>
      <xdr:row>31</xdr:row>
      <xdr:rowOff>76200</xdr:rowOff>
    </xdr:from>
    <xdr:to>
      <xdr:col>2</xdr:col>
      <xdr:colOff>733425</xdr:colOff>
      <xdr:row>37</xdr:row>
      <xdr:rowOff>53788</xdr:rowOff>
    </xdr:to>
    <xdr:pic>
      <xdr:nvPicPr>
        <xdr:cNvPr id="72" name="Picture 24059"/>
        <xdr:cNvPicPr>
          <a:picLocks noChangeAspect="1" noChangeArrowheads="1"/>
        </xdr:cNvPicPr>
      </xdr:nvPicPr>
      <xdr:blipFill>
        <a:blip xmlns:r="http://schemas.openxmlformats.org/officeDocument/2006/relationships" r:embed="rId61" cstate="print"/>
        <a:srcRect t="50957"/>
        <a:stretch>
          <a:fillRect/>
        </a:stretch>
      </xdr:blipFill>
      <xdr:spPr bwMode="auto">
        <a:xfrm>
          <a:off x="323850" y="6677025"/>
          <a:ext cx="1838325" cy="1257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oneCellAnchor>
    <xdr:from>
      <xdr:col>1</xdr:col>
      <xdr:colOff>21165</xdr:colOff>
      <xdr:row>36</xdr:row>
      <xdr:rowOff>104773</xdr:rowOff>
    </xdr:from>
    <xdr:ext cx="1115455" cy="226766"/>
    <xdr:sp macro="" textlink="">
      <xdr:nvSpPr>
        <xdr:cNvPr id="73" name="TextBox 72"/>
        <xdr:cNvSpPr txBox="1"/>
      </xdr:nvSpPr>
      <xdr:spPr>
        <a:xfrm>
          <a:off x="249765" y="7772398"/>
          <a:ext cx="1115455" cy="22676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ru-RU" sz="1100">
              <a:latin typeface="Times New Roman" pitchFamily="18" charset="0"/>
              <a:cs typeface="Times New Roman" pitchFamily="18" charset="0"/>
            </a:rPr>
            <a:t>матрац 2000 х 900</a:t>
          </a:r>
        </a:p>
      </xdr:txBody>
    </xdr:sp>
    <xdr:clientData/>
  </xdr:oneCellAnchor>
  <xdr:twoCellAnchor editAs="oneCell">
    <xdr:from>
      <xdr:col>3</xdr:col>
      <xdr:colOff>66675</xdr:colOff>
      <xdr:row>31</xdr:row>
      <xdr:rowOff>38100</xdr:rowOff>
    </xdr:from>
    <xdr:to>
      <xdr:col>3</xdr:col>
      <xdr:colOff>962025</xdr:colOff>
      <xdr:row>34</xdr:row>
      <xdr:rowOff>53788</xdr:rowOff>
    </xdr:to>
    <xdr:pic>
      <xdr:nvPicPr>
        <xdr:cNvPr id="74" name="Picture 24060"/>
        <xdr:cNvPicPr>
          <a:picLocks noChangeAspect="1" noChangeArrowheads="1"/>
        </xdr:cNvPicPr>
      </xdr:nvPicPr>
      <xdr:blipFill>
        <a:blip xmlns:r="http://schemas.openxmlformats.org/officeDocument/2006/relationships" r:embed="rId62" cstate="print"/>
        <a:srcRect t="43117"/>
        <a:stretch>
          <a:fillRect/>
        </a:stretch>
      </xdr:blipFill>
      <xdr:spPr bwMode="auto">
        <a:xfrm>
          <a:off x="2600325" y="6638925"/>
          <a:ext cx="895350" cy="7239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190500</xdr:colOff>
      <xdr:row>47</xdr:row>
      <xdr:rowOff>52918</xdr:rowOff>
    </xdr:from>
    <xdr:ext cx="2402417" cy="412750"/>
    <xdr:sp macro="" textlink="">
      <xdr:nvSpPr>
        <xdr:cNvPr id="77" name="TextBox 76"/>
        <xdr:cNvSpPr txBox="1"/>
      </xdr:nvSpPr>
      <xdr:spPr>
        <a:xfrm>
          <a:off x="190500" y="9492193"/>
          <a:ext cx="2402417" cy="4127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pPr algn="l"/>
          <a:r>
            <a:rPr lang="ru-RU" sz="1000">
              <a:latin typeface="Arial" pitchFamily="34" charset="0"/>
              <a:cs typeface="Arial" pitchFamily="34" charset="0"/>
            </a:rPr>
            <a:t>матрац  верхней кровати 2000 х 900 матрац</a:t>
          </a:r>
          <a:r>
            <a:rPr lang="ru-RU" sz="1000" baseline="0">
              <a:latin typeface="Arial" pitchFamily="34" charset="0"/>
              <a:cs typeface="Arial" pitchFamily="34" charset="0"/>
            </a:rPr>
            <a:t>   нижней кровати 1900 х 800</a:t>
          </a:r>
          <a:endParaRPr lang="ru-RU" sz="1000"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1</xdr:col>
      <xdr:colOff>1</xdr:colOff>
      <xdr:row>55</xdr:row>
      <xdr:rowOff>31750</xdr:rowOff>
    </xdr:from>
    <xdr:ext cx="2402417" cy="412750"/>
    <xdr:sp macro="" textlink="">
      <xdr:nvSpPr>
        <xdr:cNvPr id="78" name="TextBox 77"/>
        <xdr:cNvSpPr txBox="1"/>
      </xdr:nvSpPr>
      <xdr:spPr>
        <a:xfrm>
          <a:off x="228601" y="11109325"/>
          <a:ext cx="2402417" cy="4127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pPr algn="l"/>
          <a:r>
            <a:rPr lang="ru-RU" sz="1000">
              <a:latin typeface="Arial" pitchFamily="34" charset="0"/>
              <a:cs typeface="Arial" pitchFamily="34" charset="0"/>
            </a:rPr>
            <a:t>матрац  верхней кровати 2000 х 900 матрац</a:t>
          </a:r>
          <a:r>
            <a:rPr lang="ru-RU" sz="1000" baseline="0">
              <a:latin typeface="Arial" pitchFamily="34" charset="0"/>
              <a:cs typeface="Arial" pitchFamily="34" charset="0"/>
            </a:rPr>
            <a:t>   нижней кровати 1900 х 800</a:t>
          </a:r>
          <a:endParaRPr lang="ru-RU" sz="1000">
            <a:latin typeface="Arial" pitchFamily="34" charset="0"/>
            <a:cs typeface="Arial" pitchFamily="34" charset="0"/>
          </a:endParaRPr>
        </a:p>
      </xdr:txBody>
    </xdr:sp>
    <xdr:clientData/>
  </xdr:oneCellAnchor>
  <xdr:twoCellAnchor editAs="oneCell">
    <xdr:from>
      <xdr:col>1</xdr:col>
      <xdr:colOff>266700</xdr:colOff>
      <xdr:row>505</xdr:row>
      <xdr:rowOff>104775</xdr:rowOff>
    </xdr:from>
    <xdr:to>
      <xdr:col>2</xdr:col>
      <xdr:colOff>542925</xdr:colOff>
      <xdr:row>509</xdr:row>
      <xdr:rowOff>136152</xdr:rowOff>
    </xdr:to>
    <xdr:pic>
      <xdr:nvPicPr>
        <xdr:cNvPr id="79" name="Picture 123100"/>
        <xdr:cNvPicPr>
          <a:picLocks noChangeAspect="1" noChangeArrowheads="1"/>
        </xdr:cNvPicPr>
      </xdr:nvPicPr>
      <xdr:blipFill>
        <a:blip xmlns:r="http://schemas.openxmlformats.org/officeDocument/2006/relationships" r:embed="rId63" cstate="print"/>
        <a:srcRect/>
        <a:stretch>
          <a:fillRect/>
        </a:stretch>
      </xdr:blipFill>
      <xdr:spPr bwMode="auto">
        <a:xfrm>
          <a:off x="495300" y="98317050"/>
          <a:ext cx="147637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1095375</xdr:colOff>
      <xdr:row>506</xdr:row>
      <xdr:rowOff>152400</xdr:rowOff>
    </xdr:from>
    <xdr:to>
      <xdr:col>3</xdr:col>
      <xdr:colOff>933450</xdr:colOff>
      <xdr:row>509</xdr:row>
      <xdr:rowOff>57150</xdr:rowOff>
    </xdr:to>
    <xdr:pic>
      <xdr:nvPicPr>
        <xdr:cNvPr id="80" name="Picture 123109"/>
        <xdr:cNvPicPr>
          <a:picLocks noChangeAspect="1" noChangeArrowheads="1"/>
        </xdr:cNvPicPr>
      </xdr:nvPicPr>
      <xdr:blipFill>
        <a:blip xmlns:r="http://schemas.openxmlformats.org/officeDocument/2006/relationships" r:embed="rId64" cstate="print"/>
        <a:srcRect/>
        <a:stretch>
          <a:fillRect/>
        </a:stretch>
      </xdr:blipFill>
      <xdr:spPr bwMode="auto">
        <a:xfrm>
          <a:off x="2524125" y="98669475"/>
          <a:ext cx="94297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142875</xdr:colOff>
      <xdr:row>509</xdr:row>
      <xdr:rowOff>152400</xdr:rowOff>
    </xdr:from>
    <xdr:to>
      <xdr:col>2</xdr:col>
      <xdr:colOff>38100</xdr:colOff>
      <xdr:row>510</xdr:row>
      <xdr:rowOff>161925</xdr:rowOff>
    </xdr:to>
    <xdr:pic>
      <xdr:nvPicPr>
        <xdr:cNvPr id="81" name="Picture 123110"/>
        <xdr:cNvPicPr>
          <a:picLocks noChangeAspect="1" noChangeArrowheads="1"/>
        </xdr:cNvPicPr>
      </xdr:nvPicPr>
      <xdr:blipFill>
        <a:blip xmlns:r="http://schemas.openxmlformats.org/officeDocument/2006/relationships" r:embed="rId65" cstate="print"/>
        <a:srcRect/>
        <a:stretch>
          <a:fillRect/>
        </a:stretch>
      </xdr:blipFill>
      <xdr:spPr bwMode="auto">
        <a:xfrm>
          <a:off x="371475" y="99269550"/>
          <a:ext cx="1095375" cy="2095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134469</xdr:colOff>
      <xdr:row>62</xdr:row>
      <xdr:rowOff>78440</xdr:rowOff>
    </xdr:from>
    <xdr:to>
      <xdr:col>2</xdr:col>
      <xdr:colOff>1033634</xdr:colOff>
      <xdr:row>67</xdr:row>
      <xdr:rowOff>153939</xdr:rowOff>
    </xdr:to>
    <xdr:pic>
      <xdr:nvPicPr>
        <xdr:cNvPr id="82" name="Рисунок 81" descr="Mia2.wmf"/>
        <xdr:cNvPicPr>
          <a:picLocks noChangeAspect="1"/>
        </xdr:cNvPicPr>
      </xdr:nvPicPr>
      <xdr:blipFill>
        <a:blip xmlns:r="http://schemas.openxmlformats.org/officeDocument/2006/relationships" r:embed="rId66" cstate="print"/>
        <a:stretch>
          <a:fillRect/>
        </a:stretch>
      </xdr:blipFill>
      <xdr:spPr>
        <a:xfrm>
          <a:off x="358587" y="12606616"/>
          <a:ext cx="2098194" cy="1027999"/>
        </a:xfrm>
        <a:prstGeom prst="rect">
          <a:avLst/>
        </a:prstGeom>
      </xdr:spPr>
    </xdr:pic>
    <xdr:clientData/>
  </xdr:twoCellAnchor>
  <xdr:twoCellAnchor editAs="oneCell">
    <xdr:from>
      <xdr:col>1</xdr:col>
      <xdr:colOff>112059</xdr:colOff>
      <xdr:row>71</xdr:row>
      <xdr:rowOff>144499</xdr:rowOff>
    </xdr:from>
    <xdr:to>
      <xdr:col>2</xdr:col>
      <xdr:colOff>1053353</xdr:colOff>
      <xdr:row>77</xdr:row>
      <xdr:rowOff>49181</xdr:rowOff>
    </xdr:to>
    <xdr:pic>
      <xdr:nvPicPr>
        <xdr:cNvPr id="83" name="Рисунок 82" descr="Mia3.wmf"/>
        <xdr:cNvPicPr>
          <a:picLocks noChangeAspect="1"/>
        </xdr:cNvPicPr>
      </xdr:nvPicPr>
      <xdr:blipFill>
        <a:blip xmlns:r="http://schemas.openxmlformats.org/officeDocument/2006/relationships" r:embed="rId67" cstate="print"/>
        <a:stretch>
          <a:fillRect/>
        </a:stretch>
      </xdr:blipFill>
      <xdr:spPr>
        <a:xfrm>
          <a:off x="336177" y="14521646"/>
          <a:ext cx="2140323" cy="1047682"/>
        </a:xfrm>
        <a:prstGeom prst="rect">
          <a:avLst/>
        </a:prstGeom>
      </xdr:spPr>
    </xdr:pic>
    <xdr:clientData/>
  </xdr:twoCellAnchor>
  <xdr:twoCellAnchor editAs="oneCell">
    <xdr:from>
      <xdr:col>1</xdr:col>
      <xdr:colOff>123263</xdr:colOff>
      <xdr:row>82</xdr:row>
      <xdr:rowOff>287433</xdr:rowOff>
    </xdr:from>
    <xdr:to>
      <xdr:col>2</xdr:col>
      <xdr:colOff>907675</xdr:colOff>
      <xdr:row>94</xdr:row>
      <xdr:rowOff>123442</xdr:rowOff>
    </xdr:to>
    <xdr:pic>
      <xdr:nvPicPr>
        <xdr:cNvPr id="84" name="Рисунок 83" descr="Mia1.wmf"/>
        <xdr:cNvPicPr>
          <a:picLocks noChangeAspect="1"/>
        </xdr:cNvPicPr>
      </xdr:nvPicPr>
      <xdr:blipFill>
        <a:blip xmlns:r="http://schemas.openxmlformats.org/officeDocument/2006/relationships" r:embed="rId68" cstate="print"/>
        <a:stretch>
          <a:fillRect/>
        </a:stretch>
      </xdr:blipFill>
      <xdr:spPr>
        <a:xfrm>
          <a:off x="347381" y="16692845"/>
          <a:ext cx="1983441" cy="2234069"/>
        </a:xfrm>
        <a:prstGeom prst="rect">
          <a:avLst/>
        </a:prstGeom>
      </xdr:spPr>
    </xdr:pic>
    <xdr:clientData/>
  </xdr:twoCellAnchor>
  <xdr:twoCellAnchor editAs="oneCell">
    <xdr:from>
      <xdr:col>2</xdr:col>
      <xdr:colOff>928369</xdr:colOff>
      <xdr:row>85</xdr:row>
      <xdr:rowOff>21165</xdr:rowOff>
    </xdr:from>
    <xdr:to>
      <xdr:col>3</xdr:col>
      <xdr:colOff>1098177</xdr:colOff>
      <xdr:row>94</xdr:row>
      <xdr:rowOff>44823</xdr:rowOff>
    </xdr:to>
    <xdr:pic>
      <xdr:nvPicPr>
        <xdr:cNvPr id="85" name="Рисунок 84" descr="Mia5.wmf"/>
        <xdr:cNvPicPr>
          <a:picLocks noChangeAspect="1"/>
        </xdr:cNvPicPr>
      </xdr:nvPicPr>
      <xdr:blipFill>
        <a:blip xmlns:r="http://schemas.openxmlformats.org/officeDocument/2006/relationships" r:embed="rId69" cstate="print"/>
        <a:stretch>
          <a:fillRect/>
        </a:stretch>
      </xdr:blipFill>
      <xdr:spPr>
        <a:xfrm>
          <a:off x="2351516" y="17110136"/>
          <a:ext cx="1279190" cy="1738158"/>
        </a:xfrm>
        <a:prstGeom prst="rect">
          <a:avLst/>
        </a:prstGeom>
      </xdr:spPr>
    </xdr:pic>
    <xdr:clientData/>
  </xdr:twoCellAnchor>
  <xdr:twoCellAnchor editAs="oneCell">
    <xdr:from>
      <xdr:col>1</xdr:col>
      <xdr:colOff>627529</xdr:colOff>
      <xdr:row>243</xdr:row>
      <xdr:rowOff>201705</xdr:rowOff>
    </xdr:from>
    <xdr:to>
      <xdr:col>2</xdr:col>
      <xdr:colOff>800100</xdr:colOff>
      <xdr:row>248</xdr:row>
      <xdr:rowOff>173691</xdr:rowOff>
    </xdr:to>
    <xdr:pic>
      <xdr:nvPicPr>
        <xdr:cNvPr id="86" name="Рисунок 85" descr="крышка.bmp"/>
        <xdr:cNvPicPr>
          <a:picLocks noChangeAspect="1"/>
        </xdr:cNvPicPr>
      </xdr:nvPicPr>
      <xdr:blipFill>
        <a:blip xmlns:r="http://schemas.openxmlformats.org/officeDocument/2006/relationships" r:embed="rId70" cstate="print"/>
        <a:stretch>
          <a:fillRect/>
        </a:stretch>
      </xdr:blipFill>
      <xdr:spPr>
        <a:xfrm>
          <a:off x="851647" y="44722676"/>
          <a:ext cx="1371600" cy="1047750"/>
        </a:xfrm>
        <a:prstGeom prst="rect">
          <a:avLst/>
        </a:prstGeom>
      </xdr:spPr>
    </xdr:pic>
    <xdr:clientData/>
  </xdr:twoCellAnchor>
  <xdr:twoCellAnchor editAs="oneCell">
    <xdr:from>
      <xdr:col>1</xdr:col>
      <xdr:colOff>692663</xdr:colOff>
      <xdr:row>251</xdr:row>
      <xdr:rowOff>186997</xdr:rowOff>
    </xdr:from>
    <xdr:to>
      <xdr:col>2</xdr:col>
      <xdr:colOff>560434</xdr:colOff>
      <xdr:row>256</xdr:row>
      <xdr:rowOff>82222</xdr:rowOff>
    </xdr:to>
    <xdr:pic>
      <xdr:nvPicPr>
        <xdr:cNvPr id="87" name="Рисунок 86" descr="крышка 2.bmp"/>
        <xdr:cNvPicPr>
          <a:picLocks noChangeAspect="1"/>
        </xdr:cNvPicPr>
      </xdr:nvPicPr>
      <xdr:blipFill>
        <a:blip xmlns:r="http://schemas.openxmlformats.org/officeDocument/2006/relationships" r:embed="rId71" cstate="print"/>
        <a:stretch>
          <a:fillRect/>
        </a:stretch>
      </xdr:blipFill>
      <xdr:spPr>
        <a:xfrm>
          <a:off x="918882" y="50395653"/>
          <a:ext cx="1070302" cy="1085850"/>
        </a:xfrm>
        <a:prstGeom prst="rect">
          <a:avLst/>
        </a:prstGeom>
      </xdr:spPr>
    </xdr:pic>
    <xdr:clientData/>
  </xdr:twoCellAnchor>
  <xdr:twoCellAnchor>
    <xdr:from>
      <xdr:col>8</xdr:col>
      <xdr:colOff>904876</xdr:colOff>
      <xdr:row>516</xdr:row>
      <xdr:rowOff>23814</xdr:rowOff>
    </xdr:from>
    <xdr:to>
      <xdr:col>11</xdr:col>
      <xdr:colOff>23813</xdr:colOff>
      <xdr:row>522</xdr:row>
      <xdr:rowOff>28577</xdr:rowOff>
    </xdr:to>
    <xdr:grpSp>
      <xdr:nvGrpSpPr>
        <xdr:cNvPr id="89" name="Группа 88"/>
        <xdr:cNvGrpSpPr/>
      </xdr:nvGrpSpPr>
      <xdr:grpSpPr>
        <a:xfrm>
          <a:off x="10482793" y="97898481"/>
          <a:ext cx="1764770" cy="957263"/>
          <a:chOff x="10058401" y="101660325"/>
          <a:chExt cx="1400437" cy="666751"/>
        </a:xfrm>
      </xdr:grpSpPr>
      <xdr:pic>
        <xdr:nvPicPr>
          <xdr:cNvPr id="104" name="Picture 1"/>
          <xdr:cNvPicPr>
            <a:picLocks noChangeAspect="1" noChangeArrowheads="1"/>
          </xdr:cNvPicPr>
        </xdr:nvPicPr>
        <xdr:blipFill>
          <a:blip xmlns:r="http://schemas.openxmlformats.org/officeDocument/2006/relationships" r:embed="rId72" cstate="print"/>
          <a:srcRect/>
          <a:stretch>
            <a:fillRect/>
          </a:stretch>
        </xdr:blipFill>
        <xdr:spPr bwMode="auto">
          <a:xfrm>
            <a:off x="11138190" y="101688900"/>
            <a:ext cx="320648" cy="638176"/>
          </a:xfrm>
          <a:prstGeom prst="rect">
            <a:avLst/>
          </a:prstGeom>
          <a:noFill/>
        </xdr:spPr>
      </xdr:pic>
      <xdr:pic>
        <xdr:nvPicPr>
          <xdr:cNvPr id="105" name="Picture 2"/>
          <xdr:cNvPicPr>
            <a:picLocks noChangeAspect="1" noChangeArrowheads="1"/>
          </xdr:cNvPicPr>
        </xdr:nvPicPr>
        <xdr:blipFill>
          <a:blip xmlns:r="http://schemas.openxmlformats.org/officeDocument/2006/relationships" r:embed="rId73" cstate="print"/>
          <a:srcRect/>
          <a:stretch>
            <a:fillRect/>
          </a:stretch>
        </xdr:blipFill>
        <xdr:spPr bwMode="auto">
          <a:xfrm>
            <a:off x="10758487" y="101688900"/>
            <a:ext cx="282893" cy="619125"/>
          </a:xfrm>
          <a:prstGeom prst="rect">
            <a:avLst/>
          </a:prstGeom>
          <a:noFill/>
        </xdr:spPr>
      </xdr:pic>
      <xdr:pic>
        <xdr:nvPicPr>
          <xdr:cNvPr id="106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74" cstate="print"/>
          <a:srcRect/>
          <a:stretch>
            <a:fillRect/>
          </a:stretch>
        </xdr:blipFill>
        <xdr:spPr bwMode="auto">
          <a:xfrm>
            <a:off x="10058401" y="101660325"/>
            <a:ext cx="276224" cy="646832"/>
          </a:xfrm>
          <a:prstGeom prst="rect">
            <a:avLst/>
          </a:prstGeom>
          <a:noFill/>
        </xdr:spPr>
      </xdr:pic>
      <xdr:pic>
        <xdr:nvPicPr>
          <xdr:cNvPr id="107" name="Picture 4"/>
          <xdr:cNvPicPr>
            <a:picLocks noChangeAspect="1" noChangeArrowheads="1"/>
          </xdr:cNvPicPr>
        </xdr:nvPicPr>
        <xdr:blipFill>
          <a:blip xmlns:r="http://schemas.openxmlformats.org/officeDocument/2006/relationships" r:embed="rId75" cstate="print"/>
          <a:srcRect/>
          <a:stretch>
            <a:fillRect/>
          </a:stretch>
        </xdr:blipFill>
        <xdr:spPr bwMode="auto">
          <a:xfrm>
            <a:off x="10401299" y="101679376"/>
            <a:ext cx="304801" cy="631374"/>
          </a:xfrm>
          <a:prstGeom prst="rect">
            <a:avLst/>
          </a:prstGeom>
          <a:noFill/>
        </xdr:spPr>
      </xdr:pic>
    </xdr:grpSp>
    <xdr:clientData/>
  </xdr:twoCellAnchor>
  <xdr:twoCellAnchor editAs="oneCell">
    <xdr:from>
      <xdr:col>9</xdr:col>
      <xdr:colOff>1244</xdr:colOff>
      <xdr:row>529</xdr:row>
      <xdr:rowOff>130452</xdr:rowOff>
    </xdr:from>
    <xdr:to>
      <xdr:col>10</xdr:col>
      <xdr:colOff>83344</xdr:colOff>
      <xdr:row>534</xdr:row>
      <xdr:rowOff>23812</xdr:rowOff>
    </xdr:to>
    <xdr:pic>
      <xdr:nvPicPr>
        <xdr:cNvPr id="108" name="Рисунок 107"/>
        <xdr:cNvPicPr/>
      </xdr:nvPicPr>
      <xdr:blipFill>
        <a:blip xmlns:r="http://schemas.openxmlformats.org/officeDocument/2006/relationships" r:embed="rId76" cstate="print"/>
        <a:srcRect/>
        <a:stretch>
          <a:fillRect/>
        </a:stretch>
      </xdr:blipFill>
      <xdr:spPr bwMode="auto">
        <a:xfrm>
          <a:off x="10704963" y="105834140"/>
          <a:ext cx="867912" cy="7267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873919</xdr:colOff>
      <xdr:row>217</xdr:row>
      <xdr:rowOff>110387</xdr:rowOff>
    </xdr:from>
    <xdr:to>
      <xdr:col>2</xdr:col>
      <xdr:colOff>892969</xdr:colOff>
      <xdr:row>221</xdr:row>
      <xdr:rowOff>157163</xdr:rowOff>
    </xdr:to>
    <xdr:pic>
      <xdr:nvPicPr>
        <xdr:cNvPr id="1025" name="Picture 1" descr="image001"/>
        <xdr:cNvPicPr>
          <a:picLocks noChangeAspect="1" noChangeArrowheads="1"/>
        </xdr:cNvPicPr>
      </xdr:nvPicPr>
      <xdr:blipFill>
        <a:blip xmlns:r="http://schemas.openxmlformats.org/officeDocument/2006/relationships" r:embed="rId77" cstate="print"/>
        <a:srcRect/>
        <a:stretch>
          <a:fillRect/>
        </a:stretch>
      </xdr:blipFill>
      <xdr:spPr bwMode="auto">
        <a:xfrm>
          <a:off x="1100138" y="42877637"/>
          <a:ext cx="1221581" cy="8087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28575</xdr:colOff>
      <xdr:row>513</xdr:row>
      <xdr:rowOff>123825</xdr:rowOff>
    </xdr:from>
    <xdr:to>
      <xdr:col>6</xdr:col>
      <xdr:colOff>533959</xdr:colOff>
      <xdr:row>527</xdr:row>
      <xdr:rowOff>128868</xdr:rowOff>
    </xdr:to>
    <xdr:grpSp>
      <xdr:nvGrpSpPr>
        <xdr:cNvPr id="114" name="Группа 113"/>
        <xdr:cNvGrpSpPr/>
      </xdr:nvGrpSpPr>
      <xdr:grpSpPr>
        <a:xfrm>
          <a:off x="2557992" y="97395242"/>
          <a:ext cx="5416050" cy="2354543"/>
          <a:chOff x="2507318" y="99578272"/>
          <a:chExt cx="5426447" cy="2406463"/>
        </a:xfrm>
      </xdr:grpSpPr>
      <xdr:pic>
        <xdr:nvPicPr>
          <xdr:cNvPr id="115" name="Picture 9"/>
          <xdr:cNvPicPr>
            <a:picLocks noChangeAspect="1" noChangeArrowheads="1"/>
          </xdr:cNvPicPr>
        </xdr:nvPicPr>
        <xdr:blipFill>
          <a:blip xmlns:r="http://schemas.openxmlformats.org/officeDocument/2006/relationships" r:embed="rId78" cstate="print"/>
          <a:srcRect/>
          <a:stretch>
            <a:fillRect/>
          </a:stretch>
        </xdr:blipFill>
        <xdr:spPr bwMode="auto">
          <a:xfrm>
            <a:off x="3817284" y="100724634"/>
            <a:ext cx="3985372" cy="700368"/>
          </a:xfrm>
          <a:prstGeom prst="rect">
            <a:avLst/>
          </a:prstGeom>
          <a:noFill/>
        </xdr:spPr>
      </xdr:pic>
      <xdr:grpSp>
        <xdr:nvGrpSpPr>
          <xdr:cNvPr id="116" name="Группа 107"/>
          <xdr:cNvGrpSpPr/>
        </xdr:nvGrpSpPr>
        <xdr:grpSpPr>
          <a:xfrm>
            <a:off x="2507318" y="99578272"/>
            <a:ext cx="5426447" cy="1185022"/>
            <a:chOff x="2518523" y="99712743"/>
            <a:chExt cx="5426447" cy="1185022"/>
          </a:xfrm>
        </xdr:grpSpPr>
        <xdr:pic>
          <xdr:nvPicPr>
            <xdr:cNvPr id="123" name="Picture 8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79" cstate="print"/>
            <a:srcRect/>
            <a:stretch>
              <a:fillRect/>
            </a:stretch>
          </xdr:blipFill>
          <xdr:spPr bwMode="auto">
            <a:xfrm>
              <a:off x="2518523" y="99712743"/>
              <a:ext cx="5300382" cy="728942"/>
            </a:xfrm>
            <a:prstGeom prst="rect">
              <a:avLst/>
            </a:prstGeom>
            <a:noFill/>
          </xdr:spPr>
        </xdr:pic>
        <xdr:sp macro="" textlink="">
          <xdr:nvSpPr>
            <xdr:cNvPr id="124" name="TextBox 123"/>
            <xdr:cNvSpPr txBox="1"/>
          </xdr:nvSpPr>
          <xdr:spPr>
            <a:xfrm>
              <a:off x="3742765" y="100471941"/>
              <a:ext cx="974911" cy="425823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t"/>
            <a:lstStyle/>
            <a:p>
              <a:r>
                <a:rPr lang="ru-RU" sz="1100"/>
                <a:t>  оранжевый</a:t>
              </a:r>
            </a:p>
          </xdr:txBody>
        </xdr:sp>
        <xdr:sp macro="" textlink="">
          <xdr:nvSpPr>
            <xdr:cNvPr id="125" name="TextBox 124"/>
            <xdr:cNvSpPr txBox="1"/>
          </xdr:nvSpPr>
          <xdr:spPr>
            <a:xfrm>
              <a:off x="4784913" y="100427116"/>
              <a:ext cx="974911" cy="470647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t"/>
            <a:lstStyle/>
            <a:p>
              <a:pPr algn="ctr"/>
              <a:r>
                <a:rPr lang="ru-RU" sz="1100"/>
                <a:t>голубой горизонт</a:t>
              </a:r>
            </a:p>
          </xdr:txBody>
        </xdr:sp>
        <xdr:sp macro="" textlink="">
          <xdr:nvSpPr>
            <xdr:cNvPr id="126" name="TextBox 125"/>
            <xdr:cNvSpPr txBox="1"/>
          </xdr:nvSpPr>
          <xdr:spPr>
            <a:xfrm>
              <a:off x="5871882" y="100427118"/>
              <a:ext cx="974911" cy="470647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t"/>
            <a:lstStyle/>
            <a:p>
              <a:pPr algn="ctr"/>
              <a:r>
                <a:rPr lang="ru-RU" sz="1100"/>
                <a:t>зеленое яблоко </a:t>
              </a:r>
            </a:p>
          </xdr:txBody>
        </xdr:sp>
        <xdr:sp macro="" textlink="">
          <xdr:nvSpPr>
            <xdr:cNvPr id="127" name="TextBox 126"/>
            <xdr:cNvSpPr txBox="1"/>
          </xdr:nvSpPr>
          <xdr:spPr>
            <a:xfrm>
              <a:off x="6970059" y="100415911"/>
              <a:ext cx="974911" cy="470647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t"/>
            <a:lstStyle/>
            <a:p>
              <a:pPr algn="ctr"/>
              <a:r>
                <a:rPr lang="ru-RU" sz="1100"/>
                <a:t>каприче</a:t>
              </a:r>
            </a:p>
          </xdr:txBody>
        </xdr:sp>
        <xdr:sp macro="" textlink="">
          <xdr:nvSpPr>
            <xdr:cNvPr id="128" name="TextBox 127"/>
            <xdr:cNvSpPr txBox="1"/>
          </xdr:nvSpPr>
          <xdr:spPr>
            <a:xfrm>
              <a:off x="2599764" y="100460735"/>
              <a:ext cx="705971" cy="425823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t"/>
            <a:lstStyle/>
            <a:p>
              <a:pPr algn="ctr"/>
              <a:r>
                <a:rPr lang="ru-RU" sz="1100"/>
                <a:t>береза</a:t>
              </a:r>
            </a:p>
          </xdr:txBody>
        </xdr:sp>
      </xdr:grpSp>
      <xdr:pic>
        <xdr:nvPicPr>
          <xdr:cNvPr id="117" name="Picture 5" descr="image001"/>
          <xdr:cNvPicPr>
            <a:picLocks noChangeAspect="1" noChangeArrowheads="1"/>
          </xdr:cNvPicPr>
        </xdr:nvPicPr>
        <xdr:blipFill>
          <a:blip xmlns:r="http://schemas.openxmlformats.org/officeDocument/2006/relationships" r:embed="rId80" cstate="print"/>
          <a:srcRect b="15416"/>
          <a:stretch>
            <a:fillRect/>
          </a:stretch>
        </xdr:blipFill>
        <xdr:spPr bwMode="auto">
          <a:xfrm>
            <a:off x="2560544" y="100707264"/>
            <a:ext cx="875391" cy="76199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sp macro="" textlink="">
        <xdr:nvSpPr>
          <xdr:cNvPr id="118" name="TextBox 117"/>
          <xdr:cNvSpPr txBox="1"/>
        </xdr:nvSpPr>
        <xdr:spPr>
          <a:xfrm>
            <a:off x="3753972" y="101491677"/>
            <a:ext cx="974911" cy="425824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pPr algn="ctr"/>
            <a:r>
              <a:rPr lang="ru-RU" sz="1100"/>
              <a:t>тыквенный</a:t>
            </a:r>
          </a:p>
        </xdr:txBody>
      </xdr:sp>
      <xdr:sp macro="" textlink="">
        <xdr:nvSpPr>
          <xdr:cNvPr id="119" name="TextBox 118"/>
          <xdr:cNvSpPr txBox="1"/>
        </xdr:nvSpPr>
        <xdr:spPr>
          <a:xfrm>
            <a:off x="4773709" y="101469263"/>
            <a:ext cx="974911" cy="470648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pPr algn="ctr"/>
            <a:r>
              <a:rPr lang="ru-RU" sz="1100"/>
              <a:t>балтик голубой</a:t>
            </a:r>
          </a:p>
        </xdr:txBody>
      </xdr:sp>
      <xdr:sp macro="" textlink="">
        <xdr:nvSpPr>
          <xdr:cNvPr id="120" name="TextBox 119"/>
          <xdr:cNvSpPr txBox="1"/>
        </xdr:nvSpPr>
        <xdr:spPr>
          <a:xfrm>
            <a:off x="5860677" y="101458059"/>
            <a:ext cx="974911" cy="470648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pPr algn="ctr"/>
            <a:r>
              <a:rPr lang="ru-RU" sz="1100"/>
              <a:t>зеленый лайм </a:t>
            </a:r>
          </a:p>
        </xdr:txBody>
      </xdr:sp>
      <xdr:sp macro="" textlink="">
        <xdr:nvSpPr>
          <xdr:cNvPr id="121" name="TextBox 120"/>
          <xdr:cNvSpPr txBox="1"/>
        </xdr:nvSpPr>
        <xdr:spPr>
          <a:xfrm>
            <a:off x="6936443" y="101480469"/>
            <a:ext cx="974911" cy="470648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pPr algn="ctr"/>
            <a:r>
              <a:rPr lang="ru-RU" sz="1100"/>
              <a:t>пинк</a:t>
            </a:r>
          </a:p>
        </xdr:txBody>
      </xdr:sp>
      <xdr:sp macro="" textlink="">
        <xdr:nvSpPr>
          <xdr:cNvPr id="122" name="TextBox 121"/>
          <xdr:cNvSpPr txBox="1"/>
        </xdr:nvSpPr>
        <xdr:spPr>
          <a:xfrm>
            <a:off x="2577353" y="101480469"/>
            <a:ext cx="840441" cy="504266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pPr algn="ctr"/>
            <a:r>
              <a:rPr lang="ru-RU" sz="1100"/>
              <a:t>белый</a:t>
            </a:r>
            <a:r>
              <a:rPr lang="ru-RU" sz="1100" baseline="0"/>
              <a:t> премиум</a:t>
            </a:r>
            <a:endParaRPr lang="ru-RU" sz="1100"/>
          </a:p>
        </xdr:txBody>
      </xdr:sp>
    </xdr:grpSp>
    <xdr:clientData/>
  </xdr:twoCellAnchor>
  <xdr:twoCellAnchor>
    <xdr:from>
      <xdr:col>3</xdr:col>
      <xdr:colOff>171450</xdr:colOff>
      <xdr:row>528</xdr:row>
      <xdr:rowOff>38100</xdr:rowOff>
    </xdr:from>
    <xdr:to>
      <xdr:col>5</xdr:col>
      <xdr:colOff>1588996</xdr:colOff>
      <xdr:row>536</xdr:row>
      <xdr:rowOff>7297</xdr:rowOff>
    </xdr:to>
    <xdr:grpSp>
      <xdr:nvGrpSpPr>
        <xdr:cNvPr id="129" name="Группа 128"/>
        <xdr:cNvGrpSpPr/>
      </xdr:nvGrpSpPr>
      <xdr:grpSpPr>
        <a:xfrm>
          <a:off x="2700867" y="99817767"/>
          <a:ext cx="3798796" cy="1239197"/>
          <a:chOff x="2561103" y="101560032"/>
          <a:chExt cx="3447340" cy="1276363"/>
        </a:xfrm>
      </xdr:grpSpPr>
      <xdr:pic>
        <xdr:nvPicPr>
          <xdr:cNvPr id="130" name="Picture 7"/>
          <xdr:cNvPicPr>
            <a:picLocks noChangeAspect="1" noChangeArrowheads="1"/>
          </xdr:cNvPicPr>
        </xdr:nvPicPr>
        <xdr:blipFill>
          <a:blip xmlns:r="http://schemas.openxmlformats.org/officeDocument/2006/relationships" r:embed="rId81" cstate="print"/>
          <a:srcRect/>
          <a:stretch>
            <a:fillRect/>
          </a:stretch>
        </xdr:blipFill>
        <xdr:spPr bwMode="auto">
          <a:xfrm>
            <a:off x="2561103" y="101560032"/>
            <a:ext cx="3401215" cy="825875"/>
          </a:xfrm>
          <a:prstGeom prst="rect">
            <a:avLst/>
          </a:prstGeom>
          <a:noFill/>
        </xdr:spPr>
      </xdr:pic>
      <xdr:sp macro="" textlink="">
        <xdr:nvSpPr>
          <xdr:cNvPr id="131" name="TextBox 130"/>
          <xdr:cNvSpPr txBox="1"/>
        </xdr:nvSpPr>
        <xdr:spPr>
          <a:xfrm>
            <a:off x="2577353" y="102376940"/>
            <a:ext cx="717176" cy="257737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r>
              <a:rPr lang="ru-RU" sz="1100"/>
              <a:t>  ваниль</a:t>
            </a:r>
          </a:p>
        </xdr:txBody>
      </xdr:sp>
      <xdr:sp macro="" textlink="">
        <xdr:nvSpPr>
          <xdr:cNvPr id="132" name="TextBox 131"/>
          <xdr:cNvSpPr txBox="1"/>
        </xdr:nvSpPr>
        <xdr:spPr>
          <a:xfrm>
            <a:off x="3440207" y="102365733"/>
            <a:ext cx="717176" cy="313765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r>
              <a:rPr lang="ru-RU" sz="1100"/>
              <a:t>орхидея</a:t>
            </a:r>
          </a:p>
        </xdr:txBody>
      </xdr:sp>
      <xdr:sp macro="" textlink="">
        <xdr:nvSpPr>
          <xdr:cNvPr id="133" name="TextBox 132"/>
          <xdr:cNvSpPr txBox="1"/>
        </xdr:nvSpPr>
        <xdr:spPr>
          <a:xfrm>
            <a:off x="4235824" y="102376940"/>
            <a:ext cx="1008530" cy="235324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r>
              <a:rPr lang="ru-RU" sz="1100"/>
              <a:t>лед голубой</a:t>
            </a:r>
          </a:p>
        </xdr:txBody>
      </xdr:sp>
      <xdr:sp macro="" textlink="">
        <xdr:nvSpPr>
          <xdr:cNvPr id="134" name="TextBox 133"/>
          <xdr:cNvSpPr txBox="1"/>
        </xdr:nvSpPr>
        <xdr:spPr>
          <a:xfrm>
            <a:off x="5036691" y="102354542"/>
            <a:ext cx="971752" cy="481853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pPr algn="ctr"/>
            <a:r>
              <a:rPr lang="ru-RU" sz="1100"/>
              <a:t>зеленый вельвет </a:t>
            </a:r>
          </a:p>
        </xdr:txBody>
      </xdr:sp>
    </xdr:grpSp>
    <xdr:clientData/>
  </xdr:twoCellAnchor>
  <xdr:twoCellAnchor editAs="oneCell">
    <xdr:from>
      <xdr:col>0</xdr:col>
      <xdr:colOff>214311</xdr:colOff>
      <xdr:row>1</xdr:row>
      <xdr:rowOff>11907</xdr:rowOff>
    </xdr:from>
    <xdr:to>
      <xdr:col>2</xdr:col>
      <xdr:colOff>22850</xdr:colOff>
      <xdr:row>5</xdr:row>
      <xdr:rowOff>35720</xdr:rowOff>
    </xdr:to>
    <xdr:pic>
      <xdr:nvPicPr>
        <xdr:cNvPr id="109" name="Рисунок 78" descr="logo_DD темный.jpg"/>
        <xdr:cNvPicPr>
          <a:picLocks noChangeAspect="1"/>
        </xdr:cNvPicPr>
      </xdr:nvPicPr>
      <xdr:blipFill>
        <a:blip xmlns:r="http://schemas.openxmlformats.org/officeDocument/2006/relationships" r:embed="rId82" cstate="print"/>
        <a:srcRect/>
        <a:stretch>
          <a:fillRect/>
        </a:stretch>
      </xdr:blipFill>
      <xdr:spPr bwMode="auto">
        <a:xfrm>
          <a:off x="214311" y="357188"/>
          <a:ext cx="1237289" cy="12263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B1:L536"/>
  <sheetViews>
    <sheetView tabSelected="1" view="pageBreakPreview" zoomScale="90" zoomScaleNormal="50" zoomScaleSheetLayoutView="90" workbookViewId="0">
      <selection activeCell="F13" sqref="F13"/>
    </sheetView>
  </sheetViews>
  <sheetFormatPr defaultRowHeight="12.75"/>
  <cols>
    <col min="1" max="1" width="3.42578125" style="3" customWidth="1"/>
    <col min="2" max="2" width="18" style="1" customWidth="1"/>
    <col min="3" max="3" width="16.5703125" style="1" customWidth="1"/>
    <col min="4" max="4" width="18.5703125" style="1" customWidth="1"/>
    <col min="5" max="5" width="17.140625" style="1" bestFit="1" customWidth="1"/>
    <col min="6" max="6" width="38" style="1" customWidth="1"/>
    <col min="7" max="7" width="13.140625" style="162" customWidth="1"/>
    <col min="8" max="8" width="18.85546875" style="2" customWidth="1"/>
    <col min="9" max="9" width="16.5703125" style="84" customWidth="1"/>
    <col min="10" max="10" width="11.85546875" style="85" customWidth="1"/>
    <col min="11" max="11" width="11.28515625" style="86" customWidth="1"/>
    <col min="12" max="12" width="10.85546875" style="87" bestFit="1" customWidth="1"/>
    <col min="13" max="16384" width="9.140625" style="3"/>
  </cols>
  <sheetData>
    <row r="1" spans="2:12" ht="13.5" customHeight="1"/>
    <row r="2" spans="2:12" s="5" customFormat="1" ht="56.25" customHeight="1">
      <c r="B2" s="4"/>
      <c r="C2" s="4"/>
      <c r="D2" s="4"/>
      <c r="E2" s="4"/>
      <c r="F2" s="4"/>
      <c r="G2" s="160"/>
      <c r="H2" s="208" t="s">
        <v>335</v>
      </c>
      <c r="I2" s="208"/>
      <c r="J2" s="208"/>
      <c r="K2" s="208"/>
      <c r="L2" s="208"/>
    </row>
    <row r="3" spans="2:12" s="5" customFormat="1" ht="15.75">
      <c r="B3" s="207" t="s">
        <v>0</v>
      </c>
      <c r="C3" s="207"/>
      <c r="D3" s="207"/>
      <c r="E3" s="207"/>
      <c r="F3" s="207"/>
      <c r="G3" s="207"/>
      <c r="H3" s="207"/>
      <c r="I3" s="207"/>
      <c r="J3" s="207"/>
      <c r="K3" s="207"/>
      <c r="L3" s="207"/>
    </row>
    <row r="4" spans="2:12" s="5" customFormat="1" ht="15" customHeight="1">
      <c r="B4" s="6"/>
      <c r="C4" s="6"/>
      <c r="D4" s="6"/>
      <c r="E4" s="6"/>
      <c r="F4" s="6"/>
      <c r="G4" s="163"/>
      <c r="H4" s="7"/>
      <c r="I4" s="91"/>
      <c r="J4" s="92"/>
      <c r="K4" s="93"/>
      <c r="L4" s="179" t="s">
        <v>334</v>
      </c>
    </row>
    <row r="5" spans="2:12" s="5" customFormat="1" ht="7.5" customHeight="1">
      <c r="B5" s="8"/>
      <c r="C5" s="8"/>
      <c r="D5" s="8"/>
      <c r="E5" s="8"/>
      <c r="F5" s="8"/>
      <c r="G5" s="160"/>
      <c r="H5" s="9"/>
      <c r="I5" s="94"/>
      <c r="J5" s="88"/>
      <c r="K5" s="89"/>
      <c r="L5" s="90"/>
    </row>
    <row r="6" spans="2:12" s="5" customFormat="1">
      <c r="B6" s="209" t="s">
        <v>1</v>
      </c>
      <c r="C6" s="209"/>
      <c r="D6" s="209"/>
      <c r="E6" s="209"/>
      <c r="F6" s="209"/>
      <c r="G6" s="209"/>
      <c r="H6" s="209"/>
      <c r="I6" s="209"/>
      <c r="J6" s="209"/>
      <c r="K6" s="209"/>
      <c r="L6" s="210"/>
    </row>
    <row r="7" spans="2:12" s="5" customFormat="1">
      <c r="B7" s="12" t="s">
        <v>316</v>
      </c>
      <c r="C7" s="12"/>
      <c r="D7" s="12"/>
      <c r="E7" s="13"/>
      <c r="F7" s="13"/>
      <c r="G7" s="165"/>
      <c r="H7" s="14"/>
      <c r="I7" s="99"/>
      <c r="J7" s="100"/>
      <c r="K7" s="101"/>
      <c r="L7" s="102"/>
    </row>
    <row r="8" spans="2:12" ht="29.25" customHeight="1">
      <c r="B8" s="15"/>
      <c r="C8" s="15"/>
      <c r="D8" s="15"/>
      <c r="E8" s="71" t="s">
        <v>2</v>
      </c>
      <c r="F8" s="71" t="s">
        <v>3</v>
      </c>
      <c r="G8" s="82" t="s">
        <v>168</v>
      </c>
      <c r="H8" s="72" t="s">
        <v>329</v>
      </c>
      <c r="I8" s="71" t="s">
        <v>4</v>
      </c>
      <c r="J8" s="73" t="s">
        <v>5</v>
      </c>
      <c r="K8" s="74" t="s">
        <v>6</v>
      </c>
      <c r="L8" s="75" t="s">
        <v>7</v>
      </c>
    </row>
    <row r="9" spans="2:12" ht="15" customHeight="1">
      <c r="B9" s="16"/>
      <c r="C9" s="16"/>
      <c r="E9" s="76" t="s">
        <v>8</v>
      </c>
      <c r="F9" s="18" t="s">
        <v>9</v>
      </c>
      <c r="G9" s="166">
        <v>1</v>
      </c>
      <c r="H9" s="19">
        <f>VLOOKUP(E9,'Артикулы и цены'!A:G,7,FALSE)</f>
        <v>2972</v>
      </c>
      <c r="I9" s="103"/>
      <c r="J9" s="104">
        <v>14.5</v>
      </c>
      <c r="K9" s="105">
        <v>0.05</v>
      </c>
      <c r="L9" s="106">
        <v>1</v>
      </c>
    </row>
    <row r="10" spans="2:12" ht="15" customHeight="1">
      <c r="B10" s="16"/>
      <c r="C10" s="16"/>
      <c r="E10" s="76" t="s">
        <v>10</v>
      </c>
      <c r="F10" s="18" t="s">
        <v>11</v>
      </c>
      <c r="G10" s="166">
        <v>1</v>
      </c>
      <c r="H10" s="19">
        <f>VLOOKUP(E10,'Артикулы и цены'!A:G,7,FALSE)</f>
        <v>6957</v>
      </c>
      <c r="I10" s="103"/>
      <c r="J10" s="104">
        <v>32.299999999999997</v>
      </c>
      <c r="K10" s="105">
        <v>0.06</v>
      </c>
      <c r="L10" s="106">
        <v>2</v>
      </c>
    </row>
    <row r="11" spans="2:12" ht="15" customHeight="1">
      <c r="B11" s="16"/>
      <c r="C11" s="16"/>
      <c r="E11" s="17"/>
      <c r="F11" s="18"/>
      <c r="G11" s="166"/>
      <c r="H11" s="19"/>
      <c r="I11" s="103"/>
      <c r="J11" s="104"/>
      <c r="K11" s="105"/>
      <c r="L11" s="107"/>
    </row>
    <row r="12" spans="2:12" ht="15" customHeight="1">
      <c r="B12" s="16"/>
      <c r="C12" s="16"/>
      <c r="E12" s="20"/>
      <c r="F12" s="21" t="s">
        <v>12</v>
      </c>
      <c r="G12" s="167"/>
      <c r="H12" s="22">
        <f>SUMPRODUCT($G$9:$G$10,H9:H10)</f>
        <v>9929</v>
      </c>
      <c r="I12" s="108" t="s">
        <v>13</v>
      </c>
      <c r="J12" s="109">
        <f>SUMPRODUCT($G$9:G10,J9:J10)</f>
        <v>46.8</v>
      </c>
      <c r="K12" s="110">
        <f>SUMPRODUCT($G$9:G10,K9:K10)</f>
        <v>0.11</v>
      </c>
      <c r="L12" s="111">
        <f>SUMPRODUCT($G$9:G10,L9:L10)</f>
        <v>3</v>
      </c>
    </row>
    <row r="13" spans="2:12" ht="15" customHeight="1">
      <c r="B13" s="16"/>
      <c r="C13" s="16"/>
      <c r="E13" s="17"/>
      <c r="F13" s="18"/>
      <c r="G13" s="166"/>
      <c r="H13" s="19"/>
      <c r="I13" s="103"/>
      <c r="J13" s="104"/>
      <c r="K13" s="105"/>
      <c r="L13" s="107"/>
    </row>
    <row r="14" spans="2:12" ht="15" customHeight="1">
      <c r="B14" s="23"/>
      <c r="C14" s="23"/>
      <c r="D14" s="24"/>
      <c r="E14" s="25"/>
      <c r="F14" s="25"/>
      <c r="G14" s="168"/>
      <c r="H14" s="26"/>
      <c r="I14" s="112"/>
      <c r="J14" s="113"/>
      <c r="K14" s="114"/>
      <c r="L14" s="115"/>
    </row>
    <row r="15" spans="2:12">
      <c r="B15" s="15"/>
      <c r="C15" s="15"/>
      <c r="D15" s="15"/>
      <c r="E15" s="71" t="s">
        <v>2</v>
      </c>
      <c r="F15" s="71" t="s">
        <v>3</v>
      </c>
      <c r="G15" s="82" t="s">
        <v>168</v>
      </c>
      <c r="H15" s="72" t="s">
        <v>329</v>
      </c>
      <c r="I15" s="71" t="s">
        <v>4</v>
      </c>
      <c r="J15" s="73" t="s">
        <v>5</v>
      </c>
      <c r="K15" s="74" t="s">
        <v>6</v>
      </c>
      <c r="L15" s="75" t="s">
        <v>7</v>
      </c>
    </row>
    <row r="16" spans="2:12" ht="15" customHeight="1">
      <c r="B16" s="16"/>
      <c r="C16" s="16"/>
      <c r="E16" s="76" t="s">
        <v>14</v>
      </c>
      <c r="F16" s="18" t="s">
        <v>9</v>
      </c>
      <c r="G16" s="166">
        <v>1</v>
      </c>
      <c r="H16" s="19">
        <f>VLOOKUP(E16,'Артикулы и цены'!A:G,7,FALSE)</f>
        <v>3046</v>
      </c>
      <c r="I16" s="103"/>
      <c r="J16" s="104">
        <v>15.3</v>
      </c>
      <c r="K16" s="105">
        <v>0.05</v>
      </c>
      <c r="L16" s="106">
        <v>1</v>
      </c>
    </row>
    <row r="17" spans="2:12" ht="15" customHeight="1">
      <c r="B17" s="16"/>
      <c r="C17" s="16"/>
      <c r="E17" s="76" t="s">
        <v>10</v>
      </c>
      <c r="F17" s="18" t="s">
        <v>11</v>
      </c>
      <c r="G17" s="166">
        <v>1</v>
      </c>
      <c r="H17" s="19">
        <f>VLOOKUP(E17,'Артикулы и цены'!A:G,7,FALSE)</f>
        <v>6957</v>
      </c>
      <c r="I17" s="103"/>
      <c r="J17" s="104">
        <v>32.299999999999997</v>
      </c>
      <c r="K17" s="105">
        <v>0.06</v>
      </c>
      <c r="L17" s="106">
        <v>2</v>
      </c>
    </row>
    <row r="18" spans="2:12" ht="15" customHeight="1">
      <c r="B18" s="16"/>
      <c r="C18" s="16"/>
      <c r="E18" s="17"/>
      <c r="F18" s="18"/>
      <c r="G18" s="166"/>
      <c r="H18" s="19"/>
      <c r="I18" s="103"/>
      <c r="J18" s="104"/>
      <c r="K18" s="105"/>
      <c r="L18" s="107"/>
    </row>
    <row r="19" spans="2:12" ht="15" customHeight="1">
      <c r="B19" s="16"/>
      <c r="C19" s="16"/>
      <c r="E19" s="20"/>
      <c r="F19" s="21" t="s">
        <v>12</v>
      </c>
      <c r="G19" s="167"/>
      <c r="H19" s="22">
        <f>SUMPRODUCT($G$16:$G$17,H16:H17)</f>
        <v>10003</v>
      </c>
      <c r="I19" s="108" t="s">
        <v>15</v>
      </c>
      <c r="J19" s="109">
        <f>SUMPRODUCT($G$16:G17,J16:J17)</f>
        <v>47.599999999999994</v>
      </c>
      <c r="K19" s="110">
        <f>SUMPRODUCT($G$16:G17,K16:K17)</f>
        <v>0.11</v>
      </c>
      <c r="L19" s="111">
        <f>SUMPRODUCT($G$16:G17,L16:L17)</f>
        <v>3</v>
      </c>
    </row>
    <row r="20" spans="2:12" ht="15" customHeight="1">
      <c r="B20" s="16"/>
      <c r="C20" s="16"/>
      <c r="E20" s="17"/>
      <c r="F20" s="18"/>
      <c r="G20" s="166"/>
      <c r="H20" s="19"/>
      <c r="I20" s="103"/>
      <c r="J20" s="104"/>
      <c r="K20" s="105"/>
      <c r="L20" s="107"/>
    </row>
    <row r="21" spans="2:12" ht="15" customHeight="1">
      <c r="B21" s="16"/>
      <c r="C21" s="16"/>
      <c r="E21" s="27"/>
      <c r="F21" s="27"/>
      <c r="G21" s="166"/>
      <c r="H21" s="19"/>
      <c r="I21" s="103"/>
      <c r="J21" s="104"/>
      <c r="K21" s="105"/>
      <c r="L21" s="107"/>
    </row>
    <row r="22" spans="2:12" s="5" customFormat="1">
      <c r="B22" s="202" t="s">
        <v>16</v>
      </c>
      <c r="C22" s="202"/>
      <c r="D22" s="202"/>
      <c r="E22" s="202"/>
      <c r="F22" s="202"/>
      <c r="G22" s="202"/>
      <c r="H22" s="202"/>
      <c r="I22" s="202"/>
      <c r="J22" s="202"/>
      <c r="K22" s="202"/>
      <c r="L22" s="203"/>
    </row>
    <row r="23" spans="2:12" s="5" customFormat="1">
      <c r="B23" s="13" t="s">
        <v>317</v>
      </c>
      <c r="C23" s="13"/>
      <c r="D23" s="13"/>
      <c r="E23" s="13"/>
      <c r="F23" s="13"/>
      <c r="G23" s="165"/>
      <c r="H23" s="14"/>
      <c r="I23" s="99"/>
      <c r="J23" s="100"/>
      <c r="K23" s="101"/>
      <c r="L23" s="102"/>
    </row>
    <row r="24" spans="2:12" s="5" customFormat="1">
      <c r="B24" s="12" t="s">
        <v>304</v>
      </c>
      <c r="C24" s="12"/>
      <c r="D24" s="12"/>
      <c r="E24" s="12"/>
      <c r="F24" s="12"/>
      <c r="G24" s="169"/>
      <c r="H24" s="28"/>
      <c r="I24" s="116"/>
      <c r="J24" s="117"/>
      <c r="K24" s="118"/>
      <c r="L24" s="119"/>
    </row>
    <row r="25" spans="2:12">
      <c r="B25" s="15"/>
      <c r="C25" s="15"/>
      <c r="D25" s="15"/>
      <c r="E25" s="71" t="s">
        <v>2</v>
      </c>
      <c r="F25" s="71" t="s">
        <v>3</v>
      </c>
      <c r="G25" s="82" t="s">
        <v>168</v>
      </c>
      <c r="H25" s="72" t="s">
        <v>329</v>
      </c>
      <c r="I25" s="71" t="s">
        <v>4</v>
      </c>
      <c r="J25" s="73" t="s">
        <v>5</v>
      </c>
      <c r="K25" s="74" t="s">
        <v>6</v>
      </c>
      <c r="L25" s="75" t="s">
        <v>7</v>
      </c>
    </row>
    <row r="26" spans="2:12" ht="15" customHeight="1">
      <c r="B26" s="16"/>
      <c r="C26" s="16"/>
      <c r="E26" s="76" t="s">
        <v>17</v>
      </c>
      <c r="F26" s="18" t="s">
        <v>18</v>
      </c>
      <c r="G26" s="166">
        <v>1</v>
      </c>
      <c r="H26" s="19">
        <f>VLOOKUP(E26,'Артикулы и цены'!A:G,7,FALSE)</f>
        <v>12954</v>
      </c>
      <c r="I26" s="103"/>
      <c r="J26" s="104">
        <v>104.6</v>
      </c>
      <c r="K26" s="105">
        <v>0.21</v>
      </c>
      <c r="L26" s="106">
        <v>3</v>
      </c>
    </row>
    <row r="27" spans="2:12" ht="15" customHeight="1">
      <c r="B27" s="16"/>
      <c r="C27" s="16"/>
      <c r="E27" s="76" t="s">
        <v>19</v>
      </c>
      <c r="F27" s="18" t="s">
        <v>20</v>
      </c>
      <c r="G27" s="166">
        <v>2</v>
      </c>
      <c r="H27" s="19">
        <f>VLOOKUP(E27,'Артикулы и цены'!A:G,7,FALSE)</f>
        <v>838</v>
      </c>
      <c r="I27" s="103"/>
      <c r="J27" s="104">
        <v>3.7</v>
      </c>
      <c r="K27" s="105">
        <v>0.08</v>
      </c>
      <c r="L27" s="106">
        <v>1</v>
      </c>
    </row>
    <row r="28" spans="2:12" ht="15" customHeight="1">
      <c r="B28" s="16"/>
      <c r="C28" s="16"/>
      <c r="E28" s="17"/>
      <c r="F28" s="18"/>
      <c r="G28" s="166"/>
      <c r="H28" s="19"/>
      <c r="I28" s="103"/>
      <c r="J28" s="104"/>
      <c r="K28" s="105"/>
      <c r="L28" s="107"/>
    </row>
    <row r="29" spans="2:12" ht="15" customHeight="1">
      <c r="B29" s="16"/>
      <c r="C29" s="16"/>
      <c r="E29" s="20"/>
      <c r="F29" s="21" t="s">
        <v>12</v>
      </c>
      <c r="G29" s="167"/>
      <c r="H29" s="22">
        <f>SUMPRODUCT($G$26:$G$27,H26:H27)</f>
        <v>14630</v>
      </c>
      <c r="I29" s="108" t="s">
        <v>21</v>
      </c>
      <c r="J29" s="109">
        <f>SUMPRODUCT($G$26:G27,J26:J27)</f>
        <v>112</v>
      </c>
      <c r="K29" s="110">
        <f>SUMPRODUCT($G$26:G27,K26:K27)</f>
        <v>0.37</v>
      </c>
      <c r="L29" s="111">
        <f>SUMPRODUCT($G$26:G27,L26:L27)</f>
        <v>5</v>
      </c>
    </row>
    <row r="30" spans="2:12" ht="15" customHeight="1">
      <c r="B30" s="16"/>
      <c r="C30" s="16"/>
      <c r="E30" s="17"/>
      <c r="F30" s="18"/>
      <c r="G30" s="166"/>
      <c r="H30" s="19"/>
      <c r="I30" s="103"/>
      <c r="J30" s="104"/>
      <c r="K30" s="105"/>
      <c r="L30" s="107"/>
    </row>
    <row r="31" spans="2:12" ht="15" customHeight="1">
      <c r="B31" s="23"/>
      <c r="C31" s="23"/>
      <c r="D31" s="24"/>
      <c r="E31" s="25"/>
      <c r="F31" s="25"/>
      <c r="G31" s="168"/>
      <c r="H31" s="26"/>
      <c r="I31" s="112"/>
      <c r="J31" s="113"/>
      <c r="K31" s="114"/>
      <c r="L31" s="115"/>
    </row>
    <row r="32" spans="2:12" ht="25.5" customHeight="1">
      <c r="B32" s="15"/>
      <c r="C32" s="15"/>
      <c r="D32" s="15"/>
      <c r="E32" s="71" t="s">
        <v>2</v>
      </c>
      <c r="F32" s="71" t="s">
        <v>3</v>
      </c>
      <c r="G32" s="82" t="s">
        <v>168</v>
      </c>
      <c r="H32" s="72" t="s">
        <v>329</v>
      </c>
      <c r="I32" s="71" t="s">
        <v>4</v>
      </c>
      <c r="J32" s="73" t="s">
        <v>5</v>
      </c>
      <c r="K32" s="74" t="s">
        <v>6</v>
      </c>
      <c r="L32" s="75" t="s">
        <v>7</v>
      </c>
    </row>
    <row r="33" spans="2:12" ht="15" customHeight="1">
      <c r="B33" s="16"/>
      <c r="C33" s="16"/>
      <c r="E33" s="76" t="s">
        <v>22</v>
      </c>
      <c r="F33" s="18" t="s">
        <v>18</v>
      </c>
      <c r="G33" s="166">
        <v>1</v>
      </c>
      <c r="H33" s="19">
        <f>VLOOKUP(E33,'Артикулы и цены'!A:G,7,FALSE)</f>
        <v>12954</v>
      </c>
      <c r="I33" s="103"/>
      <c r="J33" s="104">
        <v>105.4</v>
      </c>
      <c r="K33" s="105">
        <v>0.22</v>
      </c>
      <c r="L33" s="106">
        <v>3</v>
      </c>
    </row>
    <row r="34" spans="2:12" ht="15" customHeight="1">
      <c r="B34" s="16"/>
      <c r="C34" s="16"/>
      <c r="E34" s="76" t="s">
        <v>19</v>
      </c>
      <c r="F34" s="18" t="s">
        <v>20</v>
      </c>
      <c r="G34" s="166">
        <v>2</v>
      </c>
      <c r="H34" s="19">
        <f>VLOOKUP(E34,'Артикулы и цены'!A:G,7,FALSE)</f>
        <v>838</v>
      </c>
      <c r="I34" s="103"/>
      <c r="J34" s="104">
        <v>3.7</v>
      </c>
      <c r="K34" s="105">
        <v>0.08</v>
      </c>
      <c r="L34" s="106">
        <v>1</v>
      </c>
    </row>
    <row r="35" spans="2:12" ht="15" customHeight="1">
      <c r="B35" s="16"/>
      <c r="C35" s="16"/>
      <c r="E35" s="17"/>
      <c r="F35" s="18"/>
      <c r="G35" s="166"/>
      <c r="H35" s="19"/>
      <c r="I35" s="103"/>
      <c r="J35" s="104"/>
      <c r="K35" s="105"/>
      <c r="L35" s="107"/>
    </row>
    <row r="36" spans="2:12" ht="15" customHeight="1">
      <c r="B36" s="16"/>
      <c r="C36" s="16"/>
      <c r="E36" s="20"/>
      <c r="F36" s="21" t="s">
        <v>12</v>
      </c>
      <c r="G36" s="167"/>
      <c r="H36" s="22">
        <f>SUMPRODUCT($G$33:$G$34,H33:H34)</f>
        <v>14630</v>
      </c>
      <c r="I36" s="108" t="s">
        <v>21</v>
      </c>
      <c r="J36" s="109">
        <f>SUMPRODUCT($G$33:G34,J33:J34)</f>
        <v>112.80000000000001</v>
      </c>
      <c r="K36" s="110">
        <f>SUMPRODUCT($G$33:G34,K33:K34)</f>
        <v>0.38</v>
      </c>
      <c r="L36" s="111">
        <f>SUMPRODUCT($G$33:G34,L33:L34)</f>
        <v>5</v>
      </c>
    </row>
    <row r="37" spans="2:12" ht="15" customHeight="1">
      <c r="B37" s="16"/>
      <c r="C37" s="16"/>
      <c r="E37" s="17"/>
      <c r="F37" s="18"/>
      <c r="G37" s="166"/>
      <c r="H37" s="19"/>
      <c r="I37" s="103"/>
      <c r="J37" s="104"/>
      <c r="K37" s="105"/>
      <c r="L37" s="107"/>
    </row>
    <row r="38" spans="2:12" ht="15" customHeight="1">
      <c r="B38" s="16"/>
      <c r="C38" s="16"/>
      <c r="E38" s="27"/>
      <c r="F38" s="27"/>
      <c r="G38" s="166"/>
      <c r="H38" s="19"/>
      <c r="I38" s="103"/>
      <c r="J38" s="104"/>
      <c r="K38" s="105"/>
      <c r="L38" s="107"/>
    </row>
    <row r="39" spans="2:12" s="5" customFormat="1">
      <c r="B39" s="202" t="s">
        <v>23</v>
      </c>
      <c r="C39" s="202"/>
      <c r="D39" s="202"/>
      <c r="E39" s="202"/>
      <c r="F39" s="202"/>
      <c r="G39" s="202"/>
      <c r="H39" s="202"/>
      <c r="I39" s="202"/>
      <c r="J39" s="202"/>
      <c r="K39" s="202"/>
      <c r="L39" s="203"/>
    </row>
    <row r="40" spans="2:12" s="5" customFormat="1">
      <c r="B40" s="13" t="s">
        <v>321</v>
      </c>
      <c r="C40" s="13"/>
      <c r="D40" s="13"/>
      <c r="E40" s="13"/>
      <c r="F40" s="13"/>
      <c r="G40" s="165"/>
      <c r="H40" s="14"/>
      <c r="I40" s="99"/>
      <c r="J40" s="100"/>
      <c r="K40" s="101"/>
      <c r="L40" s="102"/>
    </row>
    <row r="41" spans="2:12" s="5" customFormat="1">
      <c r="B41" s="13" t="s">
        <v>318</v>
      </c>
      <c r="C41" s="13"/>
      <c r="D41" s="13"/>
      <c r="E41" s="13"/>
      <c r="F41" s="13"/>
      <c r="G41" s="165"/>
      <c r="H41" s="14"/>
      <c r="I41" s="99"/>
      <c r="J41" s="100"/>
      <c r="K41" s="101"/>
      <c r="L41" s="102"/>
    </row>
    <row r="42" spans="2:12" s="5" customFormat="1">
      <c r="B42" s="12" t="s">
        <v>304</v>
      </c>
      <c r="C42" s="12"/>
      <c r="D42" s="12"/>
      <c r="E42" s="12"/>
      <c r="F42" s="12"/>
      <c r="G42" s="169"/>
      <c r="H42" s="28"/>
      <c r="I42" s="116"/>
      <c r="J42" s="117"/>
      <c r="K42" s="118"/>
      <c r="L42" s="119"/>
    </row>
    <row r="43" spans="2:12">
      <c r="B43" s="15"/>
      <c r="C43" s="15"/>
      <c r="D43" s="15"/>
      <c r="E43" s="71" t="s">
        <v>2</v>
      </c>
      <c r="F43" s="71" t="s">
        <v>3</v>
      </c>
      <c r="G43" s="82" t="s">
        <v>168</v>
      </c>
      <c r="H43" s="72" t="s">
        <v>329</v>
      </c>
      <c r="I43" s="71" t="s">
        <v>4</v>
      </c>
      <c r="J43" s="73" t="s">
        <v>5</v>
      </c>
      <c r="K43" s="74" t="s">
        <v>6</v>
      </c>
      <c r="L43" s="75" t="s">
        <v>7</v>
      </c>
    </row>
    <row r="44" spans="2:12" ht="15" customHeight="1">
      <c r="B44" s="16"/>
      <c r="C44" s="16"/>
      <c r="E44" s="76" t="s">
        <v>24</v>
      </c>
      <c r="F44" s="18" t="s">
        <v>25</v>
      </c>
      <c r="G44" s="166">
        <v>1</v>
      </c>
      <c r="H44" s="19">
        <f>VLOOKUP(E44,'Артикулы и цены'!A:G,7,FALSE)</f>
        <v>9576</v>
      </c>
      <c r="I44" s="103"/>
      <c r="J44" s="104">
        <v>69.099999999999994</v>
      </c>
      <c r="K44" s="105">
        <v>0.09</v>
      </c>
      <c r="L44" s="106">
        <v>2</v>
      </c>
    </row>
    <row r="45" spans="2:12" ht="15" customHeight="1">
      <c r="B45" s="16"/>
      <c r="C45" s="16"/>
      <c r="E45" s="76" t="s">
        <v>26</v>
      </c>
      <c r="F45" s="18" t="s">
        <v>27</v>
      </c>
      <c r="G45" s="166">
        <v>1</v>
      </c>
      <c r="H45" s="19">
        <f>VLOOKUP(E45,'Артикулы и цены'!A:G,7,FALSE)</f>
        <v>5388</v>
      </c>
      <c r="I45" s="103"/>
      <c r="J45" s="104">
        <v>30.5</v>
      </c>
      <c r="K45" s="105">
        <v>0.08</v>
      </c>
      <c r="L45" s="106">
        <v>2</v>
      </c>
    </row>
    <row r="46" spans="2:12" ht="15" customHeight="1">
      <c r="B46" s="16"/>
      <c r="C46" s="16"/>
      <c r="E46" s="76" t="s">
        <v>28</v>
      </c>
      <c r="F46" s="18" t="s">
        <v>29</v>
      </c>
      <c r="G46" s="166">
        <v>1</v>
      </c>
      <c r="H46" s="19">
        <f>VLOOKUP(E46,'Артикулы и цены'!A:G,7,FALSE)</f>
        <v>1423</v>
      </c>
      <c r="I46" s="103"/>
      <c r="J46" s="104">
        <v>7.7</v>
      </c>
      <c r="K46" s="105">
        <v>0.01</v>
      </c>
      <c r="L46" s="106">
        <v>1</v>
      </c>
    </row>
    <row r="47" spans="2:12" ht="15" customHeight="1">
      <c r="B47" s="16"/>
      <c r="C47" s="16"/>
      <c r="E47" s="17"/>
      <c r="F47" s="18"/>
      <c r="G47" s="166"/>
      <c r="H47" s="19"/>
      <c r="I47" s="103"/>
      <c r="J47" s="104"/>
      <c r="K47" s="105"/>
      <c r="L47" s="107"/>
    </row>
    <row r="48" spans="2:12" ht="15" customHeight="1">
      <c r="B48" s="16"/>
      <c r="C48" s="16"/>
      <c r="E48" s="20"/>
      <c r="F48" s="21" t="s">
        <v>12</v>
      </c>
      <c r="G48" s="167"/>
      <c r="H48" s="22">
        <f>SUMPRODUCT($G$44:$G$46,H44:H46)</f>
        <v>16387</v>
      </c>
      <c r="I48" s="108" t="s">
        <v>21</v>
      </c>
      <c r="J48" s="109">
        <f>SUMPRODUCT($G$44:G46,J44:J46)</f>
        <v>107.3</v>
      </c>
      <c r="K48" s="110">
        <f>SUMPRODUCT($G$44:G46,K44:K46)</f>
        <v>0.18</v>
      </c>
      <c r="L48" s="111">
        <f>SUMPRODUCT($G$44:G46,L44:L46)</f>
        <v>5</v>
      </c>
    </row>
    <row r="49" spans="2:12" ht="15" customHeight="1">
      <c r="B49" s="16"/>
      <c r="C49" s="16"/>
      <c r="E49" s="17"/>
      <c r="F49" s="18"/>
      <c r="G49" s="166"/>
      <c r="H49" s="19"/>
      <c r="I49" s="103"/>
      <c r="J49" s="104"/>
      <c r="K49" s="105"/>
      <c r="L49" s="107"/>
    </row>
    <row r="50" spans="2:12" ht="15" customHeight="1">
      <c r="B50" s="23"/>
      <c r="C50" s="23"/>
      <c r="D50" s="24"/>
      <c r="E50" s="25"/>
      <c r="F50" s="25"/>
      <c r="G50" s="168"/>
      <c r="H50" s="26"/>
      <c r="I50" s="112"/>
      <c r="J50" s="113"/>
      <c r="K50" s="114"/>
      <c r="L50" s="115"/>
    </row>
    <row r="51" spans="2:12" ht="25.5" customHeight="1">
      <c r="B51" s="15"/>
      <c r="C51" s="15"/>
      <c r="D51" s="15"/>
      <c r="E51" s="71" t="s">
        <v>2</v>
      </c>
      <c r="F51" s="71" t="s">
        <v>3</v>
      </c>
      <c r="G51" s="82" t="s">
        <v>168</v>
      </c>
      <c r="H51" s="72" t="s">
        <v>329</v>
      </c>
      <c r="I51" s="71" t="s">
        <v>4</v>
      </c>
      <c r="J51" s="73" t="s">
        <v>5</v>
      </c>
      <c r="K51" s="74" t="s">
        <v>6</v>
      </c>
      <c r="L51" s="75" t="s">
        <v>7</v>
      </c>
    </row>
    <row r="52" spans="2:12" ht="15" customHeight="1">
      <c r="B52" s="16"/>
      <c r="C52" s="16"/>
      <c r="E52" s="76" t="s">
        <v>30</v>
      </c>
      <c r="F52" s="18" t="s">
        <v>25</v>
      </c>
      <c r="G52" s="166">
        <v>1</v>
      </c>
      <c r="H52" s="19">
        <f>VLOOKUP(E52,'Артикулы и цены'!A:G,7,FALSE)</f>
        <v>9576</v>
      </c>
      <c r="I52" s="103"/>
      <c r="J52" s="104">
        <v>69.900000000000006</v>
      </c>
      <c r="K52" s="105">
        <v>0.1</v>
      </c>
      <c r="L52" s="106">
        <v>2</v>
      </c>
    </row>
    <row r="53" spans="2:12" ht="15" customHeight="1">
      <c r="B53" s="16"/>
      <c r="C53" s="16"/>
      <c r="E53" s="76" t="s">
        <v>26</v>
      </c>
      <c r="F53" s="18" t="s">
        <v>27</v>
      </c>
      <c r="G53" s="166">
        <v>1</v>
      </c>
      <c r="H53" s="19">
        <f>VLOOKUP(E53,'Артикулы и цены'!A:G,7,FALSE)</f>
        <v>5388</v>
      </c>
      <c r="I53" s="103"/>
      <c r="J53" s="104">
        <v>30.5</v>
      </c>
      <c r="K53" s="105">
        <v>0.08</v>
      </c>
      <c r="L53" s="106">
        <v>2</v>
      </c>
    </row>
    <row r="54" spans="2:12" ht="15" customHeight="1">
      <c r="B54" s="16"/>
      <c r="C54" s="16"/>
      <c r="E54" s="76" t="s">
        <v>28</v>
      </c>
      <c r="F54" s="18" t="s">
        <v>29</v>
      </c>
      <c r="G54" s="166">
        <v>1</v>
      </c>
      <c r="H54" s="19">
        <f>VLOOKUP(E54,'Артикулы и цены'!A:G,7,FALSE)</f>
        <v>1423</v>
      </c>
      <c r="I54" s="103"/>
      <c r="J54" s="104">
        <v>7.7</v>
      </c>
      <c r="K54" s="105">
        <v>0.01</v>
      </c>
      <c r="L54" s="106">
        <v>1</v>
      </c>
    </row>
    <row r="55" spans="2:12" ht="15" customHeight="1">
      <c r="B55" s="16"/>
      <c r="C55" s="16"/>
      <c r="E55" s="17"/>
      <c r="F55" s="18"/>
      <c r="G55" s="166"/>
      <c r="H55" s="19"/>
      <c r="I55" s="103"/>
      <c r="J55" s="104"/>
      <c r="K55" s="105"/>
      <c r="L55" s="107"/>
    </row>
    <row r="56" spans="2:12" ht="15" customHeight="1">
      <c r="B56" s="16"/>
      <c r="C56" s="16"/>
      <c r="E56" s="20"/>
      <c r="F56" s="21" t="s">
        <v>12</v>
      </c>
      <c r="G56" s="167"/>
      <c r="H56" s="22">
        <f>SUMPRODUCT($G$52:$G$54,H52:H54)</f>
        <v>16387</v>
      </c>
      <c r="I56" s="108" t="s">
        <v>21</v>
      </c>
      <c r="J56" s="109">
        <f>SUMPRODUCT($G$52:G54,J52:J54)</f>
        <v>108.10000000000001</v>
      </c>
      <c r="K56" s="110">
        <f>SUMPRODUCT($G$52:G54,K52:K54)</f>
        <v>0.19</v>
      </c>
      <c r="L56" s="111">
        <f>SUMPRODUCT($G$52:G54,L52:L54)</f>
        <v>5</v>
      </c>
    </row>
    <row r="57" spans="2:12" ht="15" customHeight="1">
      <c r="B57" s="16"/>
      <c r="C57" s="16"/>
      <c r="E57" s="17"/>
      <c r="F57" s="18"/>
      <c r="G57" s="166"/>
      <c r="H57" s="19"/>
      <c r="I57" s="103"/>
      <c r="J57" s="104"/>
      <c r="K57" s="105"/>
      <c r="L57" s="107"/>
    </row>
    <row r="58" spans="2:12" ht="15" customHeight="1">
      <c r="B58" s="16"/>
      <c r="C58" s="16"/>
      <c r="E58" s="27"/>
      <c r="F58" s="27"/>
      <c r="G58" s="166"/>
      <c r="H58" s="19"/>
      <c r="I58" s="103"/>
      <c r="J58" s="104"/>
      <c r="K58" s="105"/>
      <c r="L58" s="107"/>
    </row>
    <row r="59" spans="2:12" s="5" customFormat="1">
      <c r="B59" s="202" t="s">
        <v>31</v>
      </c>
      <c r="C59" s="202"/>
      <c r="D59" s="202"/>
      <c r="E59" s="202"/>
      <c r="F59" s="202"/>
      <c r="G59" s="202"/>
      <c r="H59" s="202"/>
      <c r="I59" s="202"/>
      <c r="J59" s="202"/>
      <c r="K59" s="202"/>
      <c r="L59" s="203"/>
    </row>
    <row r="60" spans="2:12" s="5" customFormat="1">
      <c r="B60" s="12" t="s">
        <v>316</v>
      </c>
      <c r="C60" s="12"/>
      <c r="D60" s="12"/>
      <c r="E60" s="12"/>
      <c r="F60" s="12"/>
      <c r="G60" s="169"/>
      <c r="H60" s="28"/>
      <c r="I60" s="116"/>
      <c r="J60" s="117"/>
      <c r="K60" s="118"/>
      <c r="L60" s="119"/>
    </row>
    <row r="61" spans="2:12">
      <c r="B61" s="15"/>
      <c r="C61" s="15"/>
      <c r="D61" s="15"/>
      <c r="E61" s="71" t="s">
        <v>2</v>
      </c>
      <c r="F61" s="71" t="s">
        <v>3</v>
      </c>
      <c r="G61" s="82" t="s">
        <v>168</v>
      </c>
      <c r="H61" s="72" t="s">
        <v>329</v>
      </c>
      <c r="I61" s="71" t="s">
        <v>4</v>
      </c>
      <c r="J61" s="73" t="s">
        <v>5</v>
      </c>
      <c r="K61" s="74" t="s">
        <v>6</v>
      </c>
      <c r="L61" s="75" t="s">
        <v>7</v>
      </c>
    </row>
    <row r="62" spans="2:12" ht="15" customHeight="1">
      <c r="B62" s="16"/>
      <c r="C62" s="16"/>
      <c r="E62" s="76" t="s">
        <v>32</v>
      </c>
      <c r="F62" s="18" t="s">
        <v>33</v>
      </c>
      <c r="G62" s="166">
        <v>1</v>
      </c>
      <c r="H62" s="19">
        <f>VLOOKUP(E62,'Артикулы и цены'!A:G,7,FALSE)</f>
        <v>7258</v>
      </c>
      <c r="I62" s="103"/>
      <c r="J62" s="104">
        <v>61.6</v>
      </c>
      <c r="K62" s="105">
        <v>0.09</v>
      </c>
      <c r="L62" s="106">
        <v>2</v>
      </c>
    </row>
    <row r="63" spans="2:12" ht="15" customHeight="1">
      <c r="B63" s="16"/>
      <c r="C63" s="16"/>
      <c r="E63" s="76" t="s">
        <v>34</v>
      </c>
      <c r="F63" s="18" t="s">
        <v>20</v>
      </c>
      <c r="G63" s="166">
        <v>1</v>
      </c>
      <c r="H63" s="19">
        <f>VLOOKUP(E63,'Артикулы и цены'!A:G,7,FALSE)</f>
        <v>1556</v>
      </c>
      <c r="I63" s="103"/>
      <c r="J63" s="104">
        <v>5.8</v>
      </c>
      <c r="K63" s="105">
        <v>1.2999999999999999E-2</v>
      </c>
      <c r="L63" s="106">
        <v>1</v>
      </c>
    </row>
    <row r="64" spans="2:12" ht="15" customHeight="1">
      <c r="B64" s="16"/>
      <c r="C64" s="16"/>
      <c r="E64" s="47"/>
      <c r="F64" s="18"/>
      <c r="G64" s="166"/>
      <c r="H64" s="19"/>
      <c r="I64" s="103"/>
      <c r="J64" s="104"/>
      <c r="K64" s="105"/>
      <c r="L64" s="107"/>
    </row>
    <row r="65" spans="2:12" ht="15" customHeight="1">
      <c r="B65" s="16"/>
      <c r="C65" s="16"/>
      <c r="E65" s="29"/>
      <c r="F65" s="30" t="s">
        <v>12</v>
      </c>
      <c r="G65" s="170" t="s">
        <v>35</v>
      </c>
      <c r="H65" s="31">
        <f>SUMPRODUCT($G$62:$G$63,H62:H63)</f>
        <v>8814</v>
      </c>
      <c r="I65" s="120" t="s">
        <v>36</v>
      </c>
      <c r="J65" s="121">
        <f>SUMPRODUCT($G$62:G63,J62:J63)</f>
        <v>67.400000000000006</v>
      </c>
      <c r="K65" s="122">
        <f>SUMPRODUCT($G$62:G63,K62:K63)</f>
        <v>0.10299999999999999</v>
      </c>
      <c r="L65" s="123">
        <f>SUMPRODUCT($G$62:G63,L62:L63)</f>
        <v>3</v>
      </c>
    </row>
    <row r="66" spans="2:12" ht="15" customHeight="1">
      <c r="B66" s="16"/>
      <c r="C66" s="16"/>
      <c r="E66" s="47" t="s">
        <v>37</v>
      </c>
      <c r="F66" s="18" t="s">
        <v>33</v>
      </c>
      <c r="G66" s="166">
        <v>1</v>
      </c>
      <c r="H66" s="19">
        <f>VLOOKUP(E66,'Артикулы и цены'!A:G,7,FALSE)</f>
        <v>7258</v>
      </c>
      <c r="I66" s="103"/>
      <c r="J66" s="104">
        <v>61.6</v>
      </c>
      <c r="K66" s="105">
        <v>0.09</v>
      </c>
      <c r="L66" s="106">
        <v>2</v>
      </c>
    </row>
    <row r="67" spans="2:12" ht="15" customHeight="1">
      <c r="B67" s="16"/>
      <c r="C67" s="16"/>
      <c r="E67" s="47" t="s">
        <v>38</v>
      </c>
      <c r="F67" s="18" t="s">
        <v>20</v>
      </c>
      <c r="G67" s="166">
        <v>1</v>
      </c>
      <c r="H67" s="19">
        <f>VLOOKUP(E67,'Артикулы и цены'!A:G,7,FALSE)</f>
        <v>1556</v>
      </c>
      <c r="I67" s="103"/>
      <c r="J67" s="104">
        <v>5.8</v>
      </c>
      <c r="K67" s="105">
        <v>1.2999999999999999E-2</v>
      </c>
      <c r="L67" s="106">
        <v>1</v>
      </c>
    </row>
    <row r="68" spans="2:12" ht="15" customHeight="1">
      <c r="B68" s="16"/>
      <c r="C68" s="16"/>
      <c r="E68" s="47"/>
      <c r="F68" s="18"/>
      <c r="G68" s="166"/>
      <c r="H68" s="19"/>
      <c r="I68" s="103"/>
      <c r="J68" s="104"/>
      <c r="K68" s="105"/>
      <c r="L68" s="107"/>
    </row>
    <row r="69" spans="2:12" ht="15" customHeight="1">
      <c r="B69" s="16"/>
      <c r="C69" s="16"/>
      <c r="E69" s="20"/>
      <c r="F69" s="21" t="s">
        <v>12</v>
      </c>
      <c r="G69" s="171" t="s">
        <v>39</v>
      </c>
      <c r="H69" s="22">
        <f>SUMPRODUCT($G$66:$G$67,H66:H67)</f>
        <v>8814</v>
      </c>
      <c r="I69" s="108" t="s">
        <v>36</v>
      </c>
      <c r="J69" s="124">
        <f>SUMPRODUCT($G$66:G67,J66:J67)</f>
        <v>67.400000000000006</v>
      </c>
      <c r="K69" s="125">
        <f>SUMPRODUCT($G$66:G67,K66:K67)</f>
        <v>0.10299999999999999</v>
      </c>
      <c r="L69" s="126">
        <f>SUMPRODUCT($G$66:G67,L66:L67)</f>
        <v>3</v>
      </c>
    </row>
    <row r="70" spans="2:12" ht="15" customHeight="1">
      <c r="B70" s="23"/>
      <c r="C70" s="23"/>
      <c r="D70" s="24"/>
      <c r="E70" s="24"/>
      <c r="F70" s="24"/>
      <c r="G70" s="163"/>
      <c r="H70" s="32"/>
      <c r="I70" s="127"/>
      <c r="J70" s="128"/>
      <c r="K70" s="129"/>
      <c r="L70" s="130"/>
    </row>
    <row r="71" spans="2:12" ht="25.5" customHeight="1">
      <c r="B71" s="15"/>
      <c r="C71" s="15"/>
      <c r="D71" s="15"/>
      <c r="E71" s="71" t="s">
        <v>2</v>
      </c>
      <c r="F71" s="71" t="s">
        <v>3</v>
      </c>
      <c r="G71" s="82" t="s">
        <v>168</v>
      </c>
      <c r="H71" s="72" t="s">
        <v>329</v>
      </c>
      <c r="I71" s="71" t="s">
        <v>4</v>
      </c>
      <c r="J71" s="73" t="s">
        <v>5</v>
      </c>
      <c r="K71" s="74" t="s">
        <v>6</v>
      </c>
      <c r="L71" s="75" t="s">
        <v>7</v>
      </c>
    </row>
    <row r="72" spans="2:12" ht="15" customHeight="1">
      <c r="B72" s="16"/>
      <c r="C72" s="16"/>
      <c r="E72" s="76" t="s">
        <v>32</v>
      </c>
      <c r="F72" s="18" t="s">
        <v>33</v>
      </c>
      <c r="G72" s="166">
        <v>1</v>
      </c>
      <c r="H72" s="19">
        <f>VLOOKUP(E72,'Артикулы и цены'!A:G,7,FALSE)</f>
        <v>7258</v>
      </c>
      <c r="I72" s="103"/>
      <c r="J72" s="104">
        <v>61.6</v>
      </c>
      <c r="K72" s="105">
        <v>0.09</v>
      </c>
      <c r="L72" s="106">
        <v>2</v>
      </c>
    </row>
    <row r="73" spans="2:12" ht="15" customHeight="1">
      <c r="B73" s="16"/>
      <c r="C73" s="16"/>
      <c r="E73" s="76" t="s">
        <v>40</v>
      </c>
      <c r="F73" s="18" t="s">
        <v>20</v>
      </c>
      <c r="G73" s="166">
        <v>1</v>
      </c>
      <c r="H73" s="19">
        <f>VLOOKUP(E73,'Артикулы и цены'!A:G,7,FALSE)</f>
        <v>1696</v>
      </c>
      <c r="I73" s="103"/>
      <c r="J73" s="104">
        <v>6.5</v>
      </c>
      <c r="K73" s="105">
        <v>1.2999999999999999E-2</v>
      </c>
      <c r="L73" s="106">
        <v>1</v>
      </c>
    </row>
    <row r="74" spans="2:12" ht="15" customHeight="1">
      <c r="B74" s="16"/>
      <c r="C74" s="16"/>
      <c r="E74" s="76"/>
      <c r="F74" s="18"/>
      <c r="G74" s="166"/>
      <c r="H74" s="19"/>
      <c r="I74" s="103"/>
      <c r="J74" s="104"/>
      <c r="K74" s="105"/>
      <c r="L74" s="107"/>
    </row>
    <row r="75" spans="2:12" ht="15" customHeight="1">
      <c r="B75" s="16"/>
      <c r="C75" s="16"/>
      <c r="E75" s="78"/>
      <c r="F75" s="30" t="s">
        <v>12</v>
      </c>
      <c r="G75" s="170" t="s">
        <v>35</v>
      </c>
      <c r="H75" s="31">
        <f>SUMPRODUCT($G$72:$G$73,H72:H73)</f>
        <v>8954</v>
      </c>
      <c r="I75" s="120" t="s">
        <v>41</v>
      </c>
      <c r="J75" s="121">
        <f>SUMPRODUCT($G$72:G73,J72:J73)</f>
        <v>68.099999999999994</v>
      </c>
      <c r="K75" s="122">
        <f>SUMPRODUCT($G$72:G73,K72:K73)</f>
        <v>0.10299999999999999</v>
      </c>
      <c r="L75" s="123">
        <f>SUMPRODUCT($G$72:G73,L72:L73)</f>
        <v>3</v>
      </c>
    </row>
    <row r="76" spans="2:12" ht="15" customHeight="1">
      <c r="B76" s="16"/>
      <c r="C76" s="16"/>
      <c r="E76" s="79" t="s">
        <v>37</v>
      </c>
      <c r="F76" s="18" t="s">
        <v>33</v>
      </c>
      <c r="G76" s="166">
        <v>1</v>
      </c>
      <c r="H76" s="19">
        <f>VLOOKUP(E76,'Артикулы и цены'!A:G,7,FALSE)</f>
        <v>7258</v>
      </c>
      <c r="I76" s="103"/>
      <c r="J76" s="104">
        <v>61.6</v>
      </c>
      <c r="K76" s="105">
        <v>0.09</v>
      </c>
      <c r="L76" s="106">
        <v>2</v>
      </c>
    </row>
    <row r="77" spans="2:12" ht="15" customHeight="1">
      <c r="B77" s="16"/>
      <c r="C77" s="16"/>
      <c r="E77" s="76" t="s">
        <v>42</v>
      </c>
      <c r="F77" s="18" t="s">
        <v>20</v>
      </c>
      <c r="G77" s="166">
        <v>1</v>
      </c>
      <c r="H77" s="19">
        <f>VLOOKUP(E77,'Артикулы и цены'!A:G,7,FALSE)</f>
        <v>1696</v>
      </c>
      <c r="I77" s="103"/>
      <c r="J77" s="104">
        <v>6.5</v>
      </c>
      <c r="K77" s="105">
        <v>1.2999999999999999E-2</v>
      </c>
      <c r="L77" s="106">
        <v>1</v>
      </c>
    </row>
    <row r="78" spans="2:12" ht="15" customHeight="1">
      <c r="B78" s="16"/>
      <c r="C78" s="16"/>
      <c r="E78" s="17"/>
      <c r="F78" s="18"/>
      <c r="G78" s="166"/>
      <c r="H78" s="19"/>
      <c r="I78" s="103"/>
      <c r="J78" s="104"/>
      <c r="K78" s="105"/>
      <c r="L78" s="107"/>
    </row>
    <row r="79" spans="2:12" ht="15" customHeight="1">
      <c r="B79" s="16"/>
      <c r="C79" s="16"/>
      <c r="E79" s="20"/>
      <c r="F79" s="21" t="s">
        <v>12</v>
      </c>
      <c r="G79" s="171" t="s">
        <v>39</v>
      </c>
      <c r="H79" s="22">
        <f>SUMPRODUCT($G$76:$G$77,H76:H77)</f>
        <v>8954</v>
      </c>
      <c r="I79" s="108" t="s">
        <v>41</v>
      </c>
      <c r="J79" s="124">
        <f>SUMPRODUCT($G$76:G77,J76:J77)</f>
        <v>68.099999999999994</v>
      </c>
      <c r="K79" s="125">
        <f>SUMPRODUCT($G$76:G77,K76:K77)</f>
        <v>0.10299999999999999</v>
      </c>
      <c r="L79" s="126">
        <f>SUMPRODUCT($G$76:G77,L76:L77)</f>
        <v>3</v>
      </c>
    </row>
    <row r="80" spans="2:12" ht="15" customHeight="1">
      <c r="B80" s="16"/>
      <c r="C80" s="16"/>
      <c r="H80" s="33"/>
    </row>
    <row r="81" spans="2:12" s="5" customFormat="1">
      <c r="B81" s="202" t="s">
        <v>43</v>
      </c>
      <c r="C81" s="202"/>
      <c r="D81" s="202"/>
      <c r="E81" s="202"/>
      <c r="F81" s="202"/>
      <c r="G81" s="202"/>
      <c r="H81" s="202"/>
      <c r="I81" s="202"/>
      <c r="J81" s="202"/>
      <c r="K81" s="202"/>
      <c r="L81" s="203"/>
    </row>
    <row r="82" spans="2:12" s="5" customFormat="1">
      <c r="B82" s="12" t="s">
        <v>316</v>
      </c>
      <c r="C82" s="12"/>
      <c r="D82" s="12"/>
      <c r="E82" s="12"/>
      <c r="F82" s="12"/>
      <c r="G82" s="169"/>
      <c r="H82" s="28"/>
      <c r="I82" s="116"/>
      <c r="J82" s="117"/>
      <c r="K82" s="118"/>
      <c r="L82" s="119"/>
    </row>
    <row r="83" spans="2:12">
      <c r="B83" s="15"/>
      <c r="C83" s="15"/>
      <c r="D83" s="15"/>
      <c r="E83" s="71" t="s">
        <v>2</v>
      </c>
      <c r="F83" s="71" t="s">
        <v>3</v>
      </c>
      <c r="G83" s="82" t="s">
        <v>168</v>
      </c>
      <c r="H83" s="72" t="s">
        <v>329</v>
      </c>
      <c r="I83" s="71" t="s">
        <v>4</v>
      </c>
      <c r="J83" s="73" t="s">
        <v>5</v>
      </c>
      <c r="K83" s="74" t="s">
        <v>6</v>
      </c>
      <c r="L83" s="75" t="s">
        <v>7</v>
      </c>
    </row>
    <row r="84" spans="2:12" ht="15" customHeight="1">
      <c r="B84" s="16"/>
      <c r="C84" s="16"/>
      <c r="E84" s="76" t="s">
        <v>44</v>
      </c>
      <c r="F84" s="18" t="s">
        <v>45</v>
      </c>
      <c r="G84" s="166">
        <v>1</v>
      </c>
      <c r="H84" s="19">
        <f>VLOOKUP(E84,'Артикулы и цены'!A:G,7,FALSE)</f>
        <v>13266</v>
      </c>
      <c r="I84" s="103"/>
      <c r="J84" s="104">
        <v>68.7</v>
      </c>
      <c r="K84" s="105">
        <v>0.16</v>
      </c>
      <c r="L84" s="106">
        <v>3</v>
      </c>
    </row>
    <row r="85" spans="2:12" ht="15" customHeight="1">
      <c r="B85" s="16"/>
      <c r="C85" s="16"/>
      <c r="E85" s="76" t="s">
        <v>34</v>
      </c>
      <c r="F85" s="18" t="s">
        <v>20</v>
      </c>
      <c r="G85" s="166">
        <v>1</v>
      </c>
      <c r="H85" s="19">
        <f>VLOOKUP(E85,'Артикулы и цены'!A:G,7,FALSE)</f>
        <v>1556</v>
      </c>
      <c r="I85" s="103"/>
      <c r="J85" s="104">
        <v>5.8</v>
      </c>
      <c r="K85" s="105">
        <v>1.2999999999999999E-2</v>
      </c>
      <c r="L85" s="106">
        <v>1</v>
      </c>
    </row>
    <row r="86" spans="2:12" ht="15" customHeight="1">
      <c r="B86" s="16"/>
      <c r="C86" s="16"/>
      <c r="E86" s="76"/>
      <c r="F86" s="18"/>
      <c r="G86" s="166"/>
      <c r="H86" s="19"/>
      <c r="I86" s="103"/>
      <c r="J86" s="104"/>
      <c r="K86" s="105"/>
      <c r="L86" s="107"/>
    </row>
    <row r="87" spans="2:12" ht="15" customHeight="1">
      <c r="B87" s="16"/>
      <c r="C87" s="16"/>
      <c r="E87" s="77"/>
      <c r="F87" s="30" t="s">
        <v>12</v>
      </c>
      <c r="G87" s="170" t="s">
        <v>35</v>
      </c>
      <c r="H87" s="31">
        <f>SUMPRODUCT($G$84:$G$85,H84:H85)</f>
        <v>14822</v>
      </c>
      <c r="I87" s="120" t="s">
        <v>46</v>
      </c>
      <c r="J87" s="121">
        <f>SUMPRODUCT($G$84:G85,J84:J85)</f>
        <v>74.5</v>
      </c>
      <c r="K87" s="122">
        <f>SUMPRODUCT($G$84:G85,K84:K85)</f>
        <v>0.17300000000000001</v>
      </c>
      <c r="L87" s="123">
        <f>SUMPRODUCT($G$84:G85,L84:L85)</f>
        <v>4</v>
      </c>
    </row>
    <row r="88" spans="2:12" ht="15" customHeight="1">
      <c r="B88" s="16"/>
      <c r="C88" s="16"/>
      <c r="E88" s="76" t="s">
        <v>47</v>
      </c>
      <c r="F88" s="18" t="s">
        <v>45</v>
      </c>
      <c r="G88" s="166">
        <v>1</v>
      </c>
      <c r="H88" s="19">
        <f>VLOOKUP(E88,'Артикулы и цены'!A:G,7,FALSE)</f>
        <v>13266</v>
      </c>
      <c r="I88" s="103"/>
      <c r="J88" s="104">
        <v>68.7</v>
      </c>
      <c r="K88" s="105">
        <v>0.16</v>
      </c>
      <c r="L88" s="106">
        <v>3</v>
      </c>
    </row>
    <row r="89" spans="2:12" ht="15" customHeight="1">
      <c r="B89" s="36" t="s">
        <v>303</v>
      </c>
      <c r="C89" s="16"/>
      <c r="E89" s="76" t="s">
        <v>38</v>
      </c>
      <c r="F89" s="18" t="s">
        <v>20</v>
      </c>
      <c r="G89" s="166">
        <v>1</v>
      </c>
      <c r="H89" s="19">
        <f>VLOOKUP(E89,'Артикулы и цены'!A:G,7,FALSE)</f>
        <v>1556</v>
      </c>
      <c r="I89" s="103"/>
      <c r="J89" s="104">
        <v>5.8</v>
      </c>
      <c r="K89" s="105">
        <v>1.2999999999999999E-2</v>
      </c>
      <c r="L89" s="106">
        <v>1</v>
      </c>
    </row>
    <row r="90" spans="2:12" ht="15" customHeight="1">
      <c r="B90" s="16"/>
      <c r="C90" s="16"/>
      <c r="E90" s="17"/>
      <c r="F90" s="18"/>
      <c r="G90" s="166"/>
      <c r="H90" s="19"/>
      <c r="I90" s="103"/>
      <c r="J90" s="104"/>
      <c r="K90" s="105"/>
      <c r="L90" s="107"/>
    </row>
    <row r="91" spans="2:12" ht="15" customHeight="1">
      <c r="B91" s="16"/>
      <c r="C91" s="16"/>
      <c r="E91" s="20"/>
      <c r="F91" s="21" t="s">
        <v>12</v>
      </c>
      <c r="G91" s="171" t="s">
        <v>39</v>
      </c>
      <c r="H91" s="59">
        <f>SUMPRODUCT($G$88:$G$89,H88:H89)</f>
        <v>14822</v>
      </c>
      <c r="I91" s="108" t="s">
        <v>46</v>
      </c>
      <c r="J91" s="124">
        <f>SUMPRODUCT($G$88:G89,J88:J89)</f>
        <v>74.5</v>
      </c>
      <c r="K91" s="125">
        <f>SUMPRODUCT($G$88:G89,K88:K89)</f>
        <v>0.17300000000000001</v>
      </c>
      <c r="L91" s="126">
        <f>SUMPRODUCT($G$88:G89,L88:L89)</f>
        <v>4</v>
      </c>
    </row>
    <row r="92" spans="2:12" ht="15" customHeight="1">
      <c r="B92" s="16"/>
      <c r="C92" s="16"/>
      <c r="E92" s="20"/>
      <c r="F92" s="20"/>
      <c r="G92" s="172"/>
      <c r="H92" s="34"/>
      <c r="I92" s="131"/>
      <c r="J92" s="132"/>
      <c r="K92" s="133"/>
      <c r="L92" s="131"/>
    </row>
    <row r="93" spans="2:12" ht="15" customHeight="1">
      <c r="B93" s="16"/>
      <c r="C93" s="16"/>
      <c r="E93" s="20"/>
      <c r="F93" s="20"/>
      <c r="G93" s="172"/>
      <c r="H93" s="34"/>
      <c r="I93" s="131"/>
      <c r="J93" s="132"/>
      <c r="K93" s="133"/>
      <c r="L93" s="131"/>
    </row>
    <row r="94" spans="2:12" ht="15" customHeight="1">
      <c r="B94" s="16"/>
      <c r="C94" s="16"/>
      <c r="E94" s="20"/>
      <c r="F94" s="20"/>
      <c r="G94" s="172"/>
      <c r="H94" s="34"/>
      <c r="I94" s="131"/>
      <c r="J94" s="132"/>
      <c r="K94" s="133"/>
      <c r="L94" s="131"/>
    </row>
    <row r="95" spans="2:12" ht="15" customHeight="1">
      <c r="B95" s="35"/>
      <c r="C95" s="35"/>
      <c r="E95" s="36"/>
      <c r="F95" s="36"/>
      <c r="G95" s="173"/>
      <c r="H95" s="37"/>
      <c r="I95" s="134"/>
      <c r="J95" s="135"/>
      <c r="K95" s="136"/>
      <c r="L95" s="137"/>
    </row>
    <row r="96" spans="2:12" ht="8.25" customHeight="1">
      <c r="B96" s="16"/>
      <c r="C96" s="16"/>
      <c r="H96" s="33"/>
    </row>
    <row r="97" spans="2:12" s="5" customFormat="1">
      <c r="B97" s="202" t="s">
        <v>48</v>
      </c>
      <c r="C97" s="202"/>
      <c r="D97" s="202"/>
      <c r="E97" s="202"/>
      <c r="F97" s="202"/>
      <c r="G97" s="202"/>
      <c r="H97" s="202"/>
      <c r="I97" s="202"/>
      <c r="J97" s="202"/>
      <c r="K97" s="202"/>
      <c r="L97" s="203"/>
    </row>
    <row r="98" spans="2:12" s="5" customFormat="1" ht="23.25" customHeight="1">
      <c r="B98" s="205" t="s">
        <v>322</v>
      </c>
      <c r="C98" s="205"/>
      <c r="D98" s="205"/>
      <c r="E98" s="205"/>
      <c r="F98" s="205"/>
      <c r="G98" s="205"/>
      <c r="H98" s="205"/>
      <c r="I98" s="205"/>
      <c r="J98" s="205"/>
      <c r="K98" s="205"/>
      <c r="L98" s="205"/>
    </row>
    <row r="99" spans="2:12" ht="27" customHeight="1">
      <c r="B99" s="15"/>
      <c r="C99" s="15"/>
      <c r="D99" s="15"/>
      <c r="E99" s="71" t="s">
        <v>2</v>
      </c>
      <c r="F99" s="71" t="s">
        <v>3</v>
      </c>
      <c r="G99" s="82" t="s">
        <v>168</v>
      </c>
      <c r="H99" s="72" t="s">
        <v>329</v>
      </c>
      <c r="I99" s="71" t="s">
        <v>4</v>
      </c>
      <c r="J99" s="73" t="s">
        <v>5</v>
      </c>
      <c r="K99" s="74" t="s">
        <v>6</v>
      </c>
      <c r="L99" s="75" t="s">
        <v>7</v>
      </c>
    </row>
    <row r="100" spans="2:12" ht="15" customHeight="1">
      <c r="B100" s="16"/>
      <c r="C100" s="16"/>
      <c r="E100" s="76" t="s">
        <v>49</v>
      </c>
      <c r="F100" s="18" t="s">
        <v>50</v>
      </c>
      <c r="G100" s="166">
        <v>1</v>
      </c>
      <c r="H100" s="19">
        <f>VLOOKUP(E100,'Артикулы и цены'!A:G,7,FALSE)</f>
        <v>5506</v>
      </c>
      <c r="I100" s="103"/>
      <c r="J100" s="104">
        <v>65</v>
      </c>
      <c r="K100" s="105">
        <v>0.1</v>
      </c>
      <c r="L100" s="106">
        <v>2</v>
      </c>
    </row>
    <row r="101" spans="2:12" ht="15" customHeight="1">
      <c r="B101" s="16"/>
      <c r="C101" s="16"/>
      <c r="E101" s="76" t="s">
        <v>51</v>
      </c>
      <c r="F101" s="18" t="s">
        <v>52</v>
      </c>
      <c r="G101" s="166">
        <v>1</v>
      </c>
      <c r="H101" s="19">
        <f>VLOOKUP(E101,'Артикулы и цены'!A:G,7,FALSE)</f>
        <v>1264</v>
      </c>
      <c r="I101" s="103"/>
      <c r="J101" s="104">
        <v>6.9</v>
      </c>
      <c r="K101" s="105">
        <v>1.6E-2</v>
      </c>
      <c r="L101" s="106">
        <v>1</v>
      </c>
    </row>
    <row r="102" spans="2:12" ht="15" customHeight="1">
      <c r="B102" s="16"/>
      <c r="C102" s="16"/>
      <c r="E102" s="17"/>
      <c r="F102" s="18"/>
      <c r="G102" s="166"/>
      <c r="H102" s="19"/>
      <c r="I102" s="103"/>
      <c r="J102" s="104"/>
      <c r="K102" s="105"/>
      <c r="L102" s="107"/>
    </row>
    <row r="103" spans="2:12" ht="15" customHeight="1">
      <c r="B103" s="16"/>
      <c r="C103" s="16"/>
      <c r="E103" s="20"/>
      <c r="F103" s="21" t="s">
        <v>12</v>
      </c>
      <c r="G103" s="171"/>
      <c r="H103" s="59">
        <f>SUMPRODUCT($G$100:$G$101,H100:H101)</f>
        <v>6770</v>
      </c>
      <c r="I103" s="108" t="s">
        <v>53</v>
      </c>
      <c r="J103" s="124">
        <f>SUMPRODUCT($G$100:G101,J100:J101)</f>
        <v>71.900000000000006</v>
      </c>
      <c r="K103" s="125">
        <f>SUMPRODUCT($G$100:G101,K100:K101)</f>
        <v>0.11600000000000001</v>
      </c>
      <c r="L103" s="126">
        <f>SUMPRODUCT($G$100:G101,L100:L101)</f>
        <v>3</v>
      </c>
    </row>
    <row r="104" spans="2:12" ht="15" customHeight="1">
      <c r="B104" s="16"/>
      <c r="C104" s="16"/>
      <c r="E104" s="17"/>
      <c r="F104" s="18"/>
      <c r="G104" s="166"/>
      <c r="H104" s="19"/>
      <c r="I104" s="103"/>
      <c r="J104" s="104"/>
      <c r="K104" s="105"/>
      <c r="L104" s="107"/>
    </row>
    <row r="105" spans="2:12" ht="15" customHeight="1">
      <c r="B105" s="16"/>
      <c r="C105" s="16"/>
      <c r="E105" s="17"/>
      <c r="F105" s="18"/>
      <c r="G105" s="166"/>
      <c r="H105" s="19"/>
      <c r="I105" s="103"/>
      <c r="J105" s="104"/>
      <c r="K105" s="105"/>
      <c r="L105" s="107"/>
    </row>
    <row r="106" spans="2:12" ht="15" customHeight="1">
      <c r="B106" s="16"/>
      <c r="C106" s="16"/>
      <c r="E106" s="17"/>
      <c r="F106" s="18"/>
      <c r="G106" s="166"/>
      <c r="H106" s="19"/>
      <c r="I106" s="103"/>
      <c r="J106" s="104"/>
      <c r="K106" s="105"/>
      <c r="L106" s="107"/>
    </row>
    <row r="107" spans="2:12" ht="15" customHeight="1">
      <c r="B107" s="16"/>
      <c r="C107" s="16"/>
      <c r="E107" s="17"/>
      <c r="F107" s="18"/>
      <c r="G107" s="166"/>
      <c r="H107" s="19"/>
      <c r="I107" s="103"/>
      <c r="J107" s="104"/>
      <c r="K107" s="105"/>
      <c r="L107" s="107"/>
    </row>
    <row r="108" spans="2:12" ht="15.75" customHeight="1">
      <c r="B108" s="16"/>
      <c r="C108" s="16"/>
      <c r="E108" s="27"/>
      <c r="F108" s="27"/>
      <c r="G108" s="166"/>
      <c r="H108" s="19"/>
      <c r="I108" s="103"/>
      <c r="J108" s="104"/>
      <c r="K108" s="105"/>
      <c r="L108" s="107"/>
    </row>
    <row r="109" spans="2:12" s="5" customFormat="1">
      <c r="B109" s="202" t="s">
        <v>54</v>
      </c>
      <c r="C109" s="202"/>
      <c r="D109" s="202"/>
      <c r="E109" s="202"/>
      <c r="F109" s="202"/>
      <c r="G109" s="202"/>
      <c r="H109" s="202"/>
      <c r="I109" s="202"/>
      <c r="J109" s="202"/>
      <c r="K109" s="202"/>
      <c r="L109" s="203"/>
    </row>
    <row r="110" spans="2:12" s="5" customFormat="1" ht="24.75" customHeight="1">
      <c r="B110" s="204" t="s">
        <v>330</v>
      </c>
      <c r="C110" s="204"/>
      <c r="D110" s="204"/>
      <c r="E110" s="204"/>
      <c r="F110" s="204"/>
      <c r="G110" s="204"/>
      <c r="H110" s="204"/>
      <c r="I110" s="204"/>
      <c r="J110" s="204"/>
      <c r="K110" s="204"/>
      <c r="L110" s="204"/>
    </row>
    <row r="111" spans="2:12" s="5" customFormat="1" hidden="1">
      <c r="B111" s="12"/>
      <c r="C111" s="12"/>
      <c r="D111" s="12"/>
      <c r="E111" s="12"/>
      <c r="F111" s="12"/>
      <c r="G111" s="169"/>
      <c r="H111" s="28"/>
      <c r="I111" s="116"/>
      <c r="J111" s="117"/>
      <c r="K111" s="118"/>
      <c r="L111" s="119"/>
    </row>
    <row r="112" spans="2:12">
      <c r="B112" s="15"/>
      <c r="C112" s="15"/>
      <c r="D112" s="15"/>
      <c r="E112" s="71" t="s">
        <v>2</v>
      </c>
      <c r="F112" s="71" t="s">
        <v>3</v>
      </c>
      <c r="G112" s="82" t="s">
        <v>168</v>
      </c>
      <c r="H112" s="72" t="s">
        <v>329</v>
      </c>
      <c r="I112" s="71" t="s">
        <v>4</v>
      </c>
      <c r="J112" s="73" t="s">
        <v>5</v>
      </c>
      <c r="K112" s="74" t="s">
        <v>6</v>
      </c>
      <c r="L112" s="75" t="s">
        <v>7</v>
      </c>
    </row>
    <row r="113" spans="2:12" ht="15" customHeight="1">
      <c r="B113" s="16"/>
      <c r="C113" s="16"/>
      <c r="E113" s="76" t="s">
        <v>55</v>
      </c>
      <c r="F113" s="18" t="s">
        <v>50</v>
      </c>
      <c r="G113" s="166">
        <v>1</v>
      </c>
      <c r="H113" s="19">
        <f>VLOOKUP(E113,'Артикулы и цены'!A:G,7,FALSE)</f>
        <v>8365</v>
      </c>
      <c r="I113" s="103"/>
      <c r="J113" s="104">
        <v>89</v>
      </c>
      <c r="K113" s="105">
        <v>0.15</v>
      </c>
      <c r="L113" s="106">
        <v>3</v>
      </c>
    </row>
    <row r="114" spans="2:12" ht="15" customHeight="1">
      <c r="B114" s="16"/>
      <c r="C114" s="16"/>
      <c r="E114" s="76" t="s">
        <v>56</v>
      </c>
      <c r="F114" s="18" t="s">
        <v>57</v>
      </c>
      <c r="G114" s="166">
        <v>1</v>
      </c>
      <c r="H114" s="19">
        <f>VLOOKUP(E114,'Артикулы и цены'!A:G,7,FALSE)</f>
        <v>1285</v>
      </c>
      <c r="I114" s="103"/>
      <c r="J114" s="104">
        <v>8.8000000000000007</v>
      </c>
      <c r="K114" s="105">
        <v>1.2E-2</v>
      </c>
      <c r="L114" s="106">
        <v>1</v>
      </c>
    </row>
    <row r="115" spans="2:12" ht="15" customHeight="1">
      <c r="B115" s="16"/>
      <c r="C115" s="16"/>
      <c r="E115" s="76" t="s">
        <v>58</v>
      </c>
      <c r="F115" s="18" t="s">
        <v>52</v>
      </c>
      <c r="G115" s="166">
        <v>1</v>
      </c>
      <c r="H115" s="19">
        <f>VLOOKUP(E115,'Артикулы и цены'!A:G,7,FALSE)</f>
        <v>1112</v>
      </c>
      <c r="I115" s="103"/>
      <c r="J115" s="104">
        <v>5.5</v>
      </c>
      <c r="K115" s="105">
        <v>1.2E-2</v>
      </c>
      <c r="L115" s="106">
        <v>1</v>
      </c>
    </row>
    <row r="116" spans="2:12" ht="15" customHeight="1">
      <c r="B116" s="16"/>
      <c r="C116" s="16"/>
      <c r="E116" s="76"/>
      <c r="F116" s="18"/>
      <c r="G116" s="166"/>
      <c r="H116" s="19"/>
      <c r="I116" s="138"/>
      <c r="J116" s="104"/>
      <c r="K116" s="105"/>
      <c r="L116" s="107"/>
    </row>
    <row r="117" spans="2:12" ht="15" customHeight="1">
      <c r="B117" s="16"/>
      <c r="C117" s="16"/>
      <c r="E117" s="78"/>
      <c r="F117" s="30" t="s">
        <v>12</v>
      </c>
      <c r="G117" s="170" t="s">
        <v>35</v>
      </c>
      <c r="H117" s="31">
        <f>SUMPRODUCT($G$113:$G$115,H113:H115)</f>
        <v>10762</v>
      </c>
      <c r="I117" s="120" t="s">
        <v>53</v>
      </c>
      <c r="J117" s="121">
        <f>SUMPRODUCT($G$113:G115,J113:J115)</f>
        <v>103.3</v>
      </c>
      <c r="K117" s="122">
        <f>SUMPRODUCT($G$113:G115,K113:K115)</f>
        <v>0.17400000000000002</v>
      </c>
      <c r="L117" s="123">
        <f>SUMPRODUCT($G$113:G115,L113:L115)</f>
        <v>5</v>
      </c>
    </row>
    <row r="118" spans="2:12" ht="15" customHeight="1">
      <c r="B118" s="16"/>
      <c r="C118" s="16"/>
      <c r="E118" s="79" t="s">
        <v>59</v>
      </c>
      <c r="F118" s="18" t="s">
        <v>50</v>
      </c>
      <c r="G118" s="166">
        <v>1</v>
      </c>
      <c r="H118" s="19">
        <f>VLOOKUP(E118,'Артикулы и цены'!A:G,7,FALSE)</f>
        <v>8365</v>
      </c>
      <c r="I118" s="103"/>
      <c r="J118" s="104">
        <v>89</v>
      </c>
      <c r="K118" s="105">
        <v>0.15</v>
      </c>
      <c r="L118" s="106">
        <v>3</v>
      </c>
    </row>
    <row r="119" spans="2:12" ht="15" customHeight="1">
      <c r="B119" s="16"/>
      <c r="C119" s="16"/>
      <c r="E119" s="76" t="s">
        <v>60</v>
      </c>
      <c r="F119" s="18" t="s">
        <v>57</v>
      </c>
      <c r="G119" s="166">
        <v>1</v>
      </c>
      <c r="H119" s="19">
        <f>VLOOKUP(E119,'Артикулы и цены'!A:G,7,FALSE)</f>
        <v>1285</v>
      </c>
      <c r="I119" s="103"/>
      <c r="J119" s="104">
        <v>8.8000000000000007</v>
      </c>
      <c r="K119" s="105">
        <v>1.2E-2</v>
      </c>
      <c r="L119" s="106">
        <v>1</v>
      </c>
    </row>
    <row r="120" spans="2:12" ht="15" customHeight="1">
      <c r="B120" s="16"/>
      <c r="C120" s="16"/>
      <c r="E120" s="76" t="s">
        <v>58</v>
      </c>
      <c r="F120" s="18" t="s">
        <v>52</v>
      </c>
      <c r="G120" s="166">
        <v>1</v>
      </c>
      <c r="H120" s="19">
        <f>VLOOKUP(E120,'Артикулы и цены'!A:G,7,FALSE)</f>
        <v>1112</v>
      </c>
      <c r="I120" s="103"/>
      <c r="J120" s="104">
        <v>5.5</v>
      </c>
      <c r="K120" s="105">
        <v>1.2E-2</v>
      </c>
      <c r="L120" s="106">
        <v>1</v>
      </c>
    </row>
    <row r="121" spans="2:12" ht="15" customHeight="1">
      <c r="B121" s="16"/>
      <c r="C121" s="16"/>
      <c r="E121" s="17"/>
      <c r="F121" s="18"/>
      <c r="G121" s="166"/>
      <c r="H121" s="19"/>
      <c r="I121" s="103"/>
      <c r="J121" s="104"/>
      <c r="K121" s="105"/>
      <c r="L121" s="107"/>
    </row>
    <row r="122" spans="2:12" ht="15" customHeight="1">
      <c r="B122" s="16"/>
      <c r="C122" s="16"/>
      <c r="E122" s="20"/>
      <c r="F122" s="21" t="s">
        <v>12</v>
      </c>
      <c r="G122" s="171" t="s">
        <v>39</v>
      </c>
      <c r="H122" s="59">
        <f>SUMPRODUCT($G$118:$G$120,H118:H120)</f>
        <v>10762</v>
      </c>
      <c r="I122" s="108" t="s">
        <v>53</v>
      </c>
      <c r="J122" s="124">
        <f>SUMPRODUCT($G$118:G120,J118:J120)</f>
        <v>103.3</v>
      </c>
      <c r="K122" s="125">
        <f>SUMPRODUCT($G$118:G120,K118:K120)</f>
        <v>0.17400000000000002</v>
      </c>
      <c r="L122" s="126">
        <f>SUMPRODUCT($G$118:G120,L118:L120)</f>
        <v>5</v>
      </c>
    </row>
    <row r="123" spans="2:12" ht="15" customHeight="1">
      <c r="B123" s="23"/>
      <c r="C123" s="23"/>
      <c r="D123" s="24"/>
      <c r="E123" s="39"/>
      <c r="F123" s="25"/>
      <c r="G123" s="168"/>
      <c r="H123" s="26"/>
      <c r="I123" s="112"/>
      <c r="J123" s="113"/>
      <c r="K123" s="114"/>
      <c r="L123" s="115"/>
    </row>
    <row r="124" spans="2:12">
      <c r="B124" s="15"/>
      <c r="C124" s="15"/>
      <c r="D124" s="15"/>
      <c r="E124" s="71" t="s">
        <v>2</v>
      </c>
      <c r="F124" s="71" t="s">
        <v>3</v>
      </c>
      <c r="G124" s="82" t="s">
        <v>168</v>
      </c>
      <c r="H124" s="72" t="s">
        <v>329</v>
      </c>
      <c r="I124" s="71" t="s">
        <v>4</v>
      </c>
      <c r="J124" s="73" t="s">
        <v>5</v>
      </c>
      <c r="K124" s="74" t="s">
        <v>6</v>
      </c>
      <c r="L124" s="75" t="s">
        <v>7</v>
      </c>
    </row>
    <row r="125" spans="2:12" ht="15" customHeight="1">
      <c r="B125" s="16"/>
      <c r="C125" s="16"/>
      <c r="E125" s="76" t="s">
        <v>61</v>
      </c>
      <c r="F125" s="18" t="s">
        <v>50</v>
      </c>
      <c r="G125" s="166">
        <v>1</v>
      </c>
      <c r="H125" s="19">
        <f>VLOOKUP(E125,'Артикулы и цены'!A:G,7,FALSE)</f>
        <v>13642</v>
      </c>
      <c r="I125" s="103"/>
      <c r="J125" s="104">
        <v>136</v>
      </c>
      <c r="K125" s="105">
        <v>0.3</v>
      </c>
      <c r="L125" s="106">
        <v>4</v>
      </c>
    </row>
    <row r="126" spans="2:12" ht="15" customHeight="1">
      <c r="B126" s="16"/>
      <c r="C126" s="16"/>
      <c r="E126" s="76" t="s">
        <v>19</v>
      </c>
      <c r="F126" s="18" t="s">
        <v>20</v>
      </c>
      <c r="G126" s="166">
        <v>2</v>
      </c>
      <c r="H126" s="19">
        <f>VLOOKUP(E126,'Артикулы и цены'!A:G,7,FALSE)</f>
        <v>838</v>
      </c>
      <c r="I126" s="103"/>
      <c r="J126" s="104">
        <v>3.7</v>
      </c>
      <c r="K126" s="105">
        <v>0.08</v>
      </c>
      <c r="L126" s="106">
        <v>1</v>
      </c>
    </row>
    <row r="127" spans="2:12" ht="15" customHeight="1">
      <c r="B127" s="16"/>
      <c r="C127" s="16"/>
      <c r="E127" s="76" t="s">
        <v>51</v>
      </c>
      <c r="F127" s="18" t="s">
        <v>52</v>
      </c>
      <c r="G127" s="166">
        <v>1</v>
      </c>
      <c r="H127" s="19">
        <f>VLOOKUP(E127,'Артикулы и цены'!A:G,7,FALSE)</f>
        <v>1264</v>
      </c>
      <c r="I127" s="103"/>
      <c r="J127" s="104">
        <v>6.9</v>
      </c>
      <c r="K127" s="105">
        <v>1.6E-2</v>
      </c>
      <c r="L127" s="106">
        <v>1</v>
      </c>
    </row>
    <row r="128" spans="2:12" ht="15" customHeight="1">
      <c r="B128" s="16"/>
      <c r="C128" s="16"/>
      <c r="E128" s="17"/>
      <c r="F128" s="18"/>
      <c r="G128" s="166"/>
      <c r="H128" s="19"/>
      <c r="I128" s="103"/>
      <c r="J128" s="104"/>
      <c r="K128" s="105"/>
      <c r="L128" s="107"/>
    </row>
    <row r="129" spans="2:12" ht="15" customHeight="1">
      <c r="B129" s="16"/>
      <c r="C129" s="16"/>
      <c r="E129" s="20"/>
      <c r="F129" s="21" t="s">
        <v>12</v>
      </c>
      <c r="G129" s="167"/>
      <c r="H129" s="59">
        <f>SUMPRODUCT($G$125:$G$127,H125:H127)</f>
        <v>16582</v>
      </c>
      <c r="I129" s="108" t="s">
        <v>53</v>
      </c>
      <c r="J129" s="124">
        <f>SUMPRODUCT($G$125:G127,J125:J127)</f>
        <v>150.30000000000001</v>
      </c>
      <c r="K129" s="125">
        <f>SUMPRODUCT($G$125:G127,K125:K127)</f>
        <v>0.47599999999999998</v>
      </c>
      <c r="L129" s="126">
        <f>SUMPRODUCT($G$125:G127,L125:L127)</f>
        <v>7</v>
      </c>
    </row>
    <row r="130" spans="2:12" ht="15" customHeight="1">
      <c r="B130" s="16"/>
      <c r="C130" s="16"/>
      <c r="E130" s="40"/>
    </row>
    <row r="131" spans="2:12" ht="15" customHeight="1">
      <c r="B131" s="16"/>
      <c r="C131" s="16"/>
      <c r="E131" s="17"/>
      <c r="F131" s="18"/>
      <c r="G131" s="166"/>
      <c r="H131" s="19"/>
      <c r="I131" s="103"/>
      <c r="J131" s="104"/>
      <c r="K131" s="105"/>
      <c r="L131" s="107"/>
    </row>
    <row r="132" spans="2:12" ht="15" customHeight="1">
      <c r="B132" s="16"/>
      <c r="C132" s="16"/>
      <c r="E132" s="17"/>
      <c r="F132" s="18"/>
      <c r="G132" s="166"/>
      <c r="H132" s="19"/>
      <c r="I132" s="103"/>
      <c r="J132" s="104"/>
      <c r="K132" s="105"/>
      <c r="L132" s="107"/>
    </row>
    <row r="133" spans="2:12" ht="15" customHeight="1">
      <c r="B133" s="16"/>
      <c r="C133" s="16"/>
      <c r="E133" s="27"/>
      <c r="F133" s="27"/>
      <c r="G133" s="166"/>
      <c r="H133" s="19"/>
      <c r="I133" s="103"/>
      <c r="J133" s="104"/>
      <c r="K133" s="105"/>
      <c r="L133" s="107"/>
    </row>
    <row r="134" spans="2:12" s="5" customFormat="1">
      <c r="B134" s="202" t="s">
        <v>54</v>
      </c>
      <c r="C134" s="202"/>
      <c r="D134" s="202"/>
      <c r="E134" s="202"/>
      <c r="F134" s="202"/>
      <c r="G134" s="202"/>
      <c r="H134" s="202"/>
      <c r="I134" s="202"/>
      <c r="J134" s="202"/>
      <c r="K134" s="202"/>
      <c r="L134" s="203"/>
    </row>
    <row r="135" spans="2:12" s="5" customFormat="1">
      <c r="B135" s="13" t="s">
        <v>323</v>
      </c>
      <c r="C135" s="13"/>
      <c r="D135" s="13"/>
      <c r="E135" s="13"/>
      <c r="F135" s="13"/>
      <c r="G135" s="165"/>
      <c r="H135" s="14"/>
      <c r="I135" s="99"/>
      <c r="J135" s="100"/>
      <c r="K135" s="101"/>
      <c r="L135" s="102"/>
    </row>
    <row r="136" spans="2:12" s="5" customFormat="1">
      <c r="B136" s="13" t="s">
        <v>319</v>
      </c>
      <c r="C136" s="13"/>
      <c r="D136" s="13"/>
      <c r="E136" s="13"/>
      <c r="F136" s="13"/>
      <c r="G136" s="165"/>
      <c r="H136" s="14"/>
      <c r="I136" s="99"/>
      <c r="J136" s="100"/>
      <c r="K136" s="101"/>
      <c r="L136" s="102"/>
    </row>
    <row r="137" spans="2:12" s="5" customFormat="1">
      <c r="B137" s="12" t="s">
        <v>304</v>
      </c>
      <c r="C137" s="12"/>
      <c r="D137" s="12"/>
      <c r="E137" s="12"/>
      <c r="F137" s="12"/>
      <c r="G137" s="169"/>
      <c r="H137" s="28"/>
      <c r="I137" s="116"/>
      <c r="J137" s="117"/>
      <c r="K137" s="118"/>
      <c r="L137" s="119"/>
    </row>
    <row r="138" spans="2:12">
      <c r="B138" s="15"/>
      <c r="C138" s="15"/>
      <c r="D138" s="15"/>
      <c r="E138" s="71" t="s">
        <v>2</v>
      </c>
      <c r="F138" s="71" t="s">
        <v>3</v>
      </c>
      <c r="G138" s="82" t="s">
        <v>168</v>
      </c>
      <c r="H138" s="72" t="s">
        <v>329</v>
      </c>
      <c r="I138" s="71" t="s">
        <v>4</v>
      </c>
      <c r="J138" s="73" t="s">
        <v>5</v>
      </c>
      <c r="K138" s="74" t="s">
        <v>6</v>
      </c>
      <c r="L138" s="75" t="s">
        <v>7</v>
      </c>
    </row>
    <row r="139" spans="2:12" ht="15" customHeight="1">
      <c r="B139" s="16"/>
      <c r="C139" s="16"/>
      <c r="E139" s="76" t="s">
        <v>62</v>
      </c>
      <c r="F139" s="18" t="s">
        <v>63</v>
      </c>
      <c r="G139" s="166">
        <v>1</v>
      </c>
      <c r="H139" s="19">
        <f>VLOOKUP(E139,'Артикулы и цены'!A:G,7,FALSE)</f>
        <v>12992</v>
      </c>
      <c r="I139" s="103"/>
      <c r="J139" s="104">
        <v>100.8</v>
      </c>
      <c r="K139" s="105">
        <v>0.24</v>
      </c>
      <c r="L139" s="106">
        <v>3</v>
      </c>
    </row>
    <row r="140" spans="2:12" ht="15" customHeight="1">
      <c r="B140" s="16"/>
      <c r="C140" s="16"/>
      <c r="E140" s="76" t="s">
        <v>51</v>
      </c>
      <c r="F140" s="18" t="s">
        <v>52</v>
      </c>
      <c r="G140" s="166">
        <v>1</v>
      </c>
      <c r="H140" s="19">
        <f>VLOOKUP(E140,'Артикулы и цены'!A:G,7,FALSE)</f>
        <v>1264</v>
      </c>
      <c r="I140" s="103"/>
      <c r="J140" s="104">
        <v>6.9</v>
      </c>
      <c r="K140" s="105">
        <v>1.6E-2</v>
      </c>
      <c r="L140" s="106">
        <v>1</v>
      </c>
    </row>
    <row r="141" spans="2:12" ht="15" customHeight="1">
      <c r="B141" s="16"/>
      <c r="C141" s="16"/>
      <c r="E141" s="76" t="s">
        <v>26</v>
      </c>
      <c r="F141" s="18" t="s">
        <v>27</v>
      </c>
      <c r="G141" s="166">
        <v>1</v>
      </c>
      <c r="H141" s="19">
        <f>VLOOKUP(E141,'Артикулы и цены'!A:G,7,FALSE)</f>
        <v>5388</v>
      </c>
      <c r="I141" s="103"/>
      <c r="J141" s="104">
        <v>30.5</v>
      </c>
      <c r="K141" s="105">
        <v>0.08</v>
      </c>
      <c r="L141" s="106">
        <v>2</v>
      </c>
    </row>
    <row r="142" spans="2:12" ht="15" customHeight="1">
      <c r="B142" s="16"/>
      <c r="C142" s="16"/>
      <c r="E142" s="76" t="s">
        <v>28</v>
      </c>
      <c r="F142" s="18" t="s">
        <v>29</v>
      </c>
      <c r="G142" s="166">
        <v>1</v>
      </c>
      <c r="H142" s="19">
        <f>VLOOKUP(E142,'Артикулы и цены'!A:G,7,FALSE)</f>
        <v>1423</v>
      </c>
      <c r="I142" s="103"/>
      <c r="J142" s="104">
        <v>7.7</v>
      </c>
      <c r="K142" s="105">
        <v>0.01</v>
      </c>
      <c r="L142" s="106">
        <v>1</v>
      </c>
    </row>
    <row r="143" spans="2:12" ht="15" customHeight="1">
      <c r="B143" s="16"/>
      <c r="C143" s="16"/>
      <c r="E143" s="17"/>
      <c r="F143" s="18"/>
      <c r="G143" s="166"/>
      <c r="H143" s="19"/>
      <c r="I143" s="103"/>
      <c r="J143" s="104"/>
      <c r="K143" s="105"/>
      <c r="L143" s="107"/>
    </row>
    <row r="144" spans="2:12" ht="15" customHeight="1">
      <c r="B144" s="16"/>
      <c r="C144" s="16"/>
      <c r="E144" s="20"/>
      <c r="F144" s="21" t="s">
        <v>12</v>
      </c>
      <c r="G144" s="171"/>
      <c r="H144" s="59">
        <f>SUMPRODUCT($G$139:$G$142,H139:H142)</f>
        <v>21067</v>
      </c>
      <c r="I144" s="108" t="s">
        <v>53</v>
      </c>
      <c r="J144" s="124">
        <f>SUMPRODUCT($G$139:G142,J139:J142)</f>
        <v>145.89999999999998</v>
      </c>
      <c r="K144" s="125">
        <f>SUMPRODUCT($G$139:G142,K139:K142)</f>
        <v>0.34600000000000003</v>
      </c>
      <c r="L144" s="126">
        <f>SUMPRODUCT($G$139:G142,L139:L142)</f>
        <v>7</v>
      </c>
    </row>
    <row r="145" spans="2:12" ht="15" customHeight="1">
      <c r="B145" s="16"/>
      <c r="C145" s="16"/>
      <c r="E145" s="17"/>
      <c r="F145" s="18"/>
      <c r="G145" s="166"/>
      <c r="H145" s="19"/>
      <c r="I145" s="103"/>
      <c r="J145" s="104"/>
      <c r="K145" s="105"/>
      <c r="L145" s="107"/>
    </row>
    <row r="146" spans="2:12" ht="15" customHeight="1">
      <c r="B146" s="16"/>
      <c r="C146" s="16"/>
      <c r="E146" s="17"/>
      <c r="F146" s="18"/>
      <c r="G146" s="166"/>
      <c r="H146" s="19"/>
      <c r="I146" s="103"/>
      <c r="J146" s="104"/>
      <c r="K146" s="105"/>
      <c r="L146" s="107"/>
    </row>
    <row r="147" spans="2:12" ht="15" customHeight="1">
      <c r="B147" s="16"/>
      <c r="C147" s="16"/>
      <c r="E147" s="17"/>
      <c r="F147" s="18"/>
      <c r="G147" s="166"/>
      <c r="H147" s="19"/>
      <c r="I147" s="103"/>
      <c r="J147" s="104"/>
      <c r="K147" s="105"/>
      <c r="L147" s="107"/>
    </row>
    <row r="148" spans="2:12" ht="15" customHeight="1">
      <c r="B148" s="16"/>
      <c r="C148" s="16"/>
      <c r="E148" s="17"/>
      <c r="F148" s="18"/>
      <c r="G148" s="166"/>
      <c r="H148" s="19"/>
      <c r="I148" s="103"/>
      <c r="J148" s="104"/>
      <c r="K148" s="105"/>
      <c r="L148" s="107"/>
    </row>
    <row r="149" spans="2:12" ht="15.75" customHeight="1">
      <c r="B149" s="16"/>
      <c r="C149" s="16"/>
      <c r="E149" s="27"/>
      <c r="F149" s="27"/>
      <c r="G149" s="166"/>
      <c r="H149" s="19"/>
      <c r="I149" s="103"/>
      <c r="J149" s="104"/>
      <c r="K149" s="105"/>
      <c r="L149" s="107"/>
    </row>
    <row r="150" spans="2:12" s="5" customFormat="1">
      <c r="B150" s="202" t="s">
        <v>64</v>
      </c>
      <c r="C150" s="202"/>
      <c r="D150" s="202"/>
      <c r="E150" s="202"/>
      <c r="F150" s="202"/>
      <c r="G150" s="202"/>
      <c r="H150" s="202"/>
      <c r="I150" s="202"/>
      <c r="J150" s="202"/>
      <c r="K150" s="202"/>
      <c r="L150" s="203"/>
    </row>
    <row r="151" spans="2:12" s="5" customFormat="1">
      <c r="B151" s="13" t="s">
        <v>325</v>
      </c>
      <c r="C151" s="13"/>
      <c r="D151" s="13"/>
      <c r="E151" s="13"/>
      <c r="F151" s="13"/>
      <c r="G151" s="165"/>
      <c r="H151" s="14"/>
      <c r="I151" s="99"/>
      <c r="J151" s="100"/>
      <c r="K151" s="101"/>
      <c r="L151" s="102"/>
    </row>
    <row r="152" spans="2:12" s="5" customFormat="1">
      <c r="B152" s="13" t="s">
        <v>320</v>
      </c>
      <c r="C152" s="13"/>
      <c r="D152" s="13"/>
      <c r="E152" s="13"/>
      <c r="F152" s="13"/>
      <c r="G152" s="165"/>
      <c r="H152" s="14"/>
      <c r="I152" s="99"/>
      <c r="J152" s="100"/>
      <c r="K152" s="101"/>
      <c r="L152" s="102"/>
    </row>
    <row r="153" spans="2:12" s="5" customFormat="1">
      <c r="B153" s="12" t="s">
        <v>305</v>
      </c>
      <c r="C153" s="12"/>
      <c r="D153" s="12"/>
      <c r="E153" s="12"/>
      <c r="F153" s="12"/>
      <c r="G153" s="169"/>
      <c r="H153" s="28"/>
      <c r="I153" s="116"/>
      <c r="J153" s="117"/>
      <c r="K153" s="118"/>
      <c r="L153" s="119"/>
    </row>
    <row r="154" spans="2:12">
      <c r="B154" s="15"/>
      <c r="C154" s="15"/>
      <c r="D154" s="15"/>
      <c r="E154" s="71" t="s">
        <v>2</v>
      </c>
      <c r="F154" s="71" t="s">
        <v>3</v>
      </c>
      <c r="G154" s="82" t="s">
        <v>168</v>
      </c>
      <c r="H154" s="72" t="s">
        <v>329</v>
      </c>
      <c r="I154" s="71" t="s">
        <v>4</v>
      </c>
      <c r="J154" s="73" t="s">
        <v>5</v>
      </c>
      <c r="K154" s="74" t="s">
        <v>6</v>
      </c>
      <c r="L154" s="75" t="s">
        <v>7</v>
      </c>
    </row>
    <row r="155" spans="2:12" ht="15" customHeight="1">
      <c r="B155" s="16"/>
      <c r="C155" s="16"/>
      <c r="E155" s="76" t="s">
        <v>65</v>
      </c>
      <c r="F155" s="18" t="s">
        <v>66</v>
      </c>
      <c r="G155" s="166">
        <v>1</v>
      </c>
      <c r="H155" s="19">
        <f>VLOOKUP(E155,'Артикулы и цены'!A:G,7,FALSE)</f>
        <v>3258</v>
      </c>
      <c r="I155" s="103"/>
      <c r="J155" s="104">
        <v>23</v>
      </c>
      <c r="K155" s="105">
        <v>0.03</v>
      </c>
      <c r="L155" s="106">
        <v>2</v>
      </c>
    </row>
    <row r="156" spans="2:12" ht="15" customHeight="1">
      <c r="B156" s="16"/>
      <c r="C156" s="16"/>
      <c r="E156" s="76" t="s">
        <v>67</v>
      </c>
      <c r="F156" s="18" t="s">
        <v>68</v>
      </c>
      <c r="G156" s="166">
        <v>1</v>
      </c>
      <c r="H156" s="19">
        <f>VLOOKUP(E156,'Артикулы и цены'!A:G,7,FALSE)</f>
        <v>1916</v>
      </c>
      <c r="I156" s="103"/>
      <c r="J156" s="104">
        <v>12.1</v>
      </c>
      <c r="K156" s="105">
        <v>1.7999999999999999E-2</v>
      </c>
      <c r="L156" s="106">
        <v>1</v>
      </c>
    </row>
    <row r="157" spans="2:12" ht="15" customHeight="1">
      <c r="B157" s="16"/>
      <c r="C157" s="16"/>
      <c r="E157" s="76" t="s">
        <v>69</v>
      </c>
      <c r="F157" s="18" t="s">
        <v>70</v>
      </c>
      <c r="G157" s="166">
        <v>1</v>
      </c>
      <c r="H157" s="19">
        <f>VLOOKUP(E157,'Артикулы и цены'!A:G,7,FALSE)</f>
        <v>1920</v>
      </c>
      <c r="I157" s="103"/>
      <c r="J157" s="104">
        <v>13.5</v>
      </c>
      <c r="K157" s="105">
        <v>0.03</v>
      </c>
      <c r="L157" s="106">
        <v>1</v>
      </c>
    </row>
    <row r="158" spans="2:12" ht="15" customHeight="1">
      <c r="B158" s="16"/>
      <c r="C158" s="16"/>
      <c r="E158" s="76" t="s">
        <v>71</v>
      </c>
      <c r="F158" s="18" t="s">
        <v>29</v>
      </c>
      <c r="G158" s="166">
        <v>1</v>
      </c>
      <c r="H158" s="19">
        <f>VLOOKUP(E158,'Артикулы и цены'!A:G,7,FALSE)</f>
        <v>1659</v>
      </c>
      <c r="I158" s="103"/>
      <c r="J158" s="104">
        <v>7.6</v>
      </c>
      <c r="K158" s="105">
        <v>0.01</v>
      </c>
      <c r="L158" s="106">
        <v>1</v>
      </c>
    </row>
    <row r="159" spans="2:12" ht="15" customHeight="1">
      <c r="B159" s="16"/>
      <c r="C159" s="16"/>
      <c r="E159" s="76"/>
      <c r="F159" s="18"/>
      <c r="G159" s="166"/>
      <c r="H159" s="19"/>
      <c r="I159" s="103"/>
      <c r="J159" s="104"/>
      <c r="K159" s="105"/>
      <c r="L159" s="107"/>
    </row>
    <row r="160" spans="2:12" ht="15" customHeight="1">
      <c r="B160" s="16"/>
      <c r="C160" s="16"/>
      <c r="E160" s="77"/>
      <c r="F160" s="30" t="s">
        <v>12</v>
      </c>
      <c r="G160" s="170" t="s">
        <v>35</v>
      </c>
      <c r="H160" s="31">
        <f>SUMPRODUCT($G$155:$G$158,H155:H158)</f>
        <v>8753</v>
      </c>
      <c r="I160" s="120" t="s">
        <v>72</v>
      </c>
      <c r="J160" s="121">
        <f>SUMPRODUCT($G$155:G158,J155:J158)</f>
        <v>56.2</v>
      </c>
      <c r="K160" s="122">
        <f>SUMPRODUCT($G$155:G158,K155:K158)</f>
        <v>8.7999999999999995E-2</v>
      </c>
      <c r="L160" s="123">
        <f>SUMPRODUCT($G$155:G158,L155:L158)</f>
        <v>5</v>
      </c>
    </row>
    <row r="161" spans="2:12" ht="15" customHeight="1">
      <c r="B161" s="16"/>
      <c r="C161" s="16"/>
      <c r="E161" s="76" t="s">
        <v>73</v>
      </c>
      <c r="F161" s="18" t="s">
        <v>66</v>
      </c>
      <c r="G161" s="166">
        <v>1</v>
      </c>
      <c r="H161" s="19">
        <f>VLOOKUP(E161,'Артикулы и цены'!A:G,7,FALSE)</f>
        <v>3258</v>
      </c>
      <c r="I161" s="103"/>
      <c r="J161" s="104">
        <v>23</v>
      </c>
      <c r="K161" s="105">
        <v>0.03</v>
      </c>
      <c r="L161" s="106">
        <v>2</v>
      </c>
    </row>
    <row r="162" spans="2:12" ht="15" customHeight="1">
      <c r="B162" s="16"/>
      <c r="C162" s="16"/>
      <c r="E162" s="76" t="s">
        <v>74</v>
      </c>
      <c r="F162" s="18" t="s">
        <v>68</v>
      </c>
      <c r="G162" s="166">
        <v>1</v>
      </c>
      <c r="H162" s="19">
        <f>VLOOKUP(E162,'Артикулы и цены'!A:G,7,FALSE)</f>
        <v>1916</v>
      </c>
      <c r="I162" s="103"/>
      <c r="J162" s="104">
        <v>12.1</v>
      </c>
      <c r="K162" s="105">
        <v>1.7999999999999999E-2</v>
      </c>
      <c r="L162" s="106">
        <v>1</v>
      </c>
    </row>
    <row r="163" spans="2:12" ht="15" customHeight="1">
      <c r="B163" s="16"/>
      <c r="C163" s="16"/>
      <c r="E163" s="76" t="s">
        <v>69</v>
      </c>
      <c r="F163" s="18" t="s">
        <v>70</v>
      </c>
      <c r="G163" s="166">
        <v>1</v>
      </c>
      <c r="H163" s="19">
        <f>VLOOKUP(E163,'Артикулы и цены'!A:G,7,FALSE)</f>
        <v>1920</v>
      </c>
      <c r="I163" s="103"/>
      <c r="J163" s="104">
        <v>13.5</v>
      </c>
      <c r="K163" s="105">
        <v>0.03</v>
      </c>
      <c r="L163" s="106">
        <v>1</v>
      </c>
    </row>
    <row r="164" spans="2:12" ht="15" customHeight="1">
      <c r="B164" s="16"/>
      <c r="C164" s="16"/>
      <c r="E164" s="76" t="s">
        <v>71</v>
      </c>
      <c r="F164" s="18" t="s">
        <v>29</v>
      </c>
      <c r="G164" s="166">
        <v>1</v>
      </c>
      <c r="H164" s="19">
        <f>VLOOKUP(E164,'Артикулы и цены'!A:G,7,FALSE)</f>
        <v>1659</v>
      </c>
      <c r="I164" s="103"/>
      <c r="J164" s="104">
        <v>7.6</v>
      </c>
      <c r="K164" s="105">
        <v>0.01</v>
      </c>
      <c r="L164" s="106">
        <v>1</v>
      </c>
    </row>
    <row r="165" spans="2:12" ht="15" customHeight="1">
      <c r="B165" s="16"/>
      <c r="C165" s="16"/>
      <c r="E165" s="17"/>
      <c r="F165" s="18"/>
      <c r="G165" s="166"/>
      <c r="H165" s="19"/>
      <c r="I165" s="103"/>
      <c r="J165" s="104"/>
      <c r="K165" s="105"/>
      <c r="L165" s="107"/>
    </row>
    <row r="166" spans="2:12" ht="15" customHeight="1">
      <c r="B166" s="16"/>
      <c r="C166" s="16"/>
      <c r="E166" s="20"/>
      <c r="F166" s="41" t="s">
        <v>12</v>
      </c>
      <c r="G166" s="171" t="s">
        <v>39</v>
      </c>
      <c r="H166" s="59">
        <f>SUMPRODUCT($G$161:$G$164,H161:H164)</f>
        <v>8753</v>
      </c>
      <c r="I166" s="108" t="s">
        <v>72</v>
      </c>
      <c r="J166" s="124">
        <f>SUMPRODUCT($G$161:G164,J161:J164)</f>
        <v>56.2</v>
      </c>
      <c r="K166" s="125">
        <f>SUMPRODUCT($G$161:G164,K161:K164)</f>
        <v>8.7999999999999995E-2</v>
      </c>
      <c r="L166" s="126">
        <f>SUMPRODUCT($G$161:G164,L161:L164)</f>
        <v>5</v>
      </c>
    </row>
    <row r="167" spans="2:12" ht="15" customHeight="1">
      <c r="B167" s="16"/>
      <c r="C167" s="16"/>
      <c r="H167" s="33"/>
    </row>
    <row r="168" spans="2:12" s="5" customFormat="1">
      <c r="B168" s="202" t="s">
        <v>75</v>
      </c>
      <c r="C168" s="202"/>
      <c r="D168" s="202"/>
      <c r="E168" s="202"/>
      <c r="F168" s="202"/>
      <c r="G168" s="202"/>
      <c r="H168" s="202"/>
      <c r="I168" s="202"/>
      <c r="J168" s="202"/>
      <c r="K168" s="202"/>
      <c r="L168" s="203"/>
    </row>
    <row r="169" spans="2:12" s="5" customFormat="1">
      <c r="B169" s="13" t="s">
        <v>317</v>
      </c>
      <c r="C169" s="13"/>
      <c r="D169" s="13"/>
      <c r="E169" s="13"/>
      <c r="F169" s="13"/>
      <c r="G169" s="165"/>
      <c r="H169" s="14"/>
      <c r="I169" s="99"/>
      <c r="J169" s="100"/>
      <c r="K169" s="101"/>
      <c r="L169" s="102"/>
    </row>
    <row r="170" spans="2:12" s="5" customFormat="1">
      <c r="B170" s="12" t="s">
        <v>304</v>
      </c>
      <c r="C170" s="12"/>
      <c r="D170" s="12"/>
      <c r="E170" s="12"/>
      <c r="F170" s="12"/>
      <c r="G170" s="169"/>
      <c r="H170" s="28"/>
      <c r="I170" s="116"/>
      <c r="J170" s="117"/>
      <c r="K170" s="118"/>
      <c r="L170" s="119"/>
    </row>
    <row r="171" spans="2:12">
      <c r="B171" s="15"/>
      <c r="C171" s="15"/>
      <c r="D171" s="15"/>
      <c r="E171" s="71" t="s">
        <v>2</v>
      </c>
      <c r="F171" s="71" t="s">
        <v>3</v>
      </c>
      <c r="G171" s="82" t="s">
        <v>168</v>
      </c>
      <c r="H171" s="72" t="s">
        <v>329</v>
      </c>
      <c r="I171" s="71" t="s">
        <v>4</v>
      </c>
      <c r="J171" s="73" t="s">
        <v>5</v>
      </c>
      <c r="K171" s="74" t="s">
        <v>6</v>
      </c>
      <c r="L171" s="75" t="s">
        <v>7</v>
      </c>
    </row>
    <row r="172" spans="2:12" ht="15" customHeight="1">
      <c r="B172" s="16"/>
      <c r="C172" s="16"/>
      <c r="E172" s="76" t="s">
        <v>76</v>
      </c>
      <c r="F172" s="18" t="s">
        <v>77</v>
      </c>
      <c r="G172" s="166">
        <v>1</v>
      </c>
      <c r="H172" s="19">
        <f>VLOOKUP(E172,'Артикулы и цены'!A:G,7,FALSE)</f>
        <v>12453</v>
      </c>
      <c r="I172" s="103"/>
      <c r="J172" s="104">
        <v>85</v>
      </c>
      <c r="K172" s="105">
        <v>0.155</v>
      </c>
      <c r="L172" s="106">
        <v>4</v>
      </c>
    </row>
    <row r="173" spans="2:12" ht="15" customHeight="1">
      <c r="B173" s="16"/>
      <c r="C173" s="16"/>
      <c r="E173" s="76" t="s">
        <v>78</v>
      </c>
      <c r="F173" s="18" t="s">
        <v>20</v>
      </c>
      <c r="G173" s="166">
        <v>4</v>
      </c>
      <c r="H173" s="19">
        <f>VLOOKUP(E173,'Артикулы и цены'!A:G,7,FALSE)</f>
        <v>535</v>
      </c>
      <c r="I173" s="103"/>
      <c r="J173" s="104">
        <v>1.8</v>
      </c>
      <c r="K173" s="105">
        <v>2E-3</v>
      </c>
      <c r="L173" s="106">
        <v>1</v>
      </c>
    </row>
    <row r="174" spans="2:12" ht="15" customHeight="1">
      <c r="B174" s="16"/>
      <c r="C174" s="16"/>
      <c r="E174" s="17"/>
      <c r="F174" s="18"/>
      <c r="G174" s="166"/>
      <c r="H174" s="19"/>
      <c r="I174" s="103"/>
      <c r="J174" s="104"/>
      <c r="K174" s="105"/>
      <c r="L174" s="107"/>
    </row>
    <row r="175" spans="2:12" ht="15" customHeight="1">
      <c r="B175" s="16"/>
      <c r="C175" s="16"/>
      <c r="E175" s="20"/>
      <c r="F175" s="41" t="s">
        <v>12</v>
      </c>
      <c r="G175" s="174"/>
      <c r="H175" s="59">
        <f>SUMPRODUCT($G$172:$G$173,H172:H173)</f>
        <v>14593</v>
      </c>
      <c r="I175" s="108" t="s">
        <v>79</v>
      </c>
      <c r="J175" s="124">
        <f>SUMPRODUCT($G$172:G173,J172:J173)</f>
        <v>92.2</v>
      </c>
      <c r="K175" s="125">
        <f>SUMPRODUCT($G$172:G173,K172:K173)</f>
        <v>0.16300000000000001</v>
      </c>
      <c r="L175" s="126">
        <f>SUMPRODUCT($G$172:G173,L172:L173)</f>
        <v>8</v>
      </c>
    </row>
    <row r="176" spans="2:12" ht="15" customHeight="1">
      <c r="B176" s="16"/>
      <c r="C176" s="16"/>
      <c r="E176" s="17"/>
      <c r="F176" s="18"/>
      <c r="G176" s="166"/>
      <c r="H176" s="19"/>
      <c r="I176" s="103"/>
      <c r="J176" s="104"/>
      <c r="K176" s="105"/>
      <c r="L176" s="107"/>
    </row>
    <row r="177" spans="2:12" ht="15" customHeight="1">
      <c r="B177" s="16"/>
      <c r="C177" s="16"/>
      <c r="E177" s="17"/>
      <c r="F177" s="18"/>
      <c r="G177" s="166"/>
      <c r="H177" s="19"/>
      <c r="I177" s="103"/>
      <c r="J177" s="104"/>
      <c r="K177" s="105"/>
      <c r="L177" s="107"/>
    </row>
    <row r="178" spans="2:12" ht="15" customHeight="1">
      <c r="B178" s="16"/>
      <c r="C178" s="16"/>
      <c r="E178" s="27"/>
      <c r="F178" s="27"/>
      <c r="G178" s="166"/>
      <c r="H178" s="19"/>
      <c r="I178" s="103"/>
      <c r="J178" s="104"/>
      <c r="K178" s="105"/>
      <c r="L178" s="107"/>
    </row>
    <row r="179" spans="2:12" s="5" customFormat="1">
      <c r="B179" s="202" t="s">
        <v>80</v>
      </c>
      <c r="C179" s="202"/>
      <c r="D179" s="202"/>
      <c r="E179" s="202"/>
      <c r="F179" s="202"/>
      <c r="G179" s="202"/>
      <c r="H179" s="202"/>
      <c r="I179" s="202"/>
      <c r="J179" s="202"/>
      <c r="K179" s="202"/>
      <c r="L179" s="203"/>
    </row>
    <row r="180" spans="2:12" s="5" customFormat="1">
      <c r="B180" s="12" t="s">
        <v>316</v>
      </c>
      <c r="C180" s="12"/>
      <c r="D180" s="12"/>
      <c r="E180" s="12"/>
      <c r="F180" s="12"/>
      <c r="G180" s="169"/>
      <c r="H180" s="28"/>
      <c r="I180" s="116"/>
      <c r="J180" s="117"/>
      <c r="K180" s="118"/>
      <c r="L180" s="119"/>
    </row>
    <row r="181" spans="2:12">
      <c r="B181" s="15"/>
      <c r="C181" s="15"/>
      <c r="D181" s="15"/>
      <c r="E181" s="71" t="s">
        <v>2</v>
      </c>
      <c r="F181" s="71" t="s">
        <v>3</v>
      </c>
      <c r="G181" s="82" t="s">
        <v>168</v>
      </c>
      <c r="H181" s="72" t="s">
        <v>329</v>
      </c>
      <c r="I181" s="71" t="s">
        <v>4</v>
      </c>
      <c r="J181" s="73" t="s">
        <v>5</v>
      </c>
      <c r="K181" s="74" t="s">
        <v>6</v>
      </c>
      <c r="L181" s="75" t="s">
        <v>7</v>
      </c>
    </row>
    <row r="182" spans="2:12" ht="15" customHeight="1">
      <c r="B182" s="16"/>
      <c r="C182" s="16"/>
      <c r="E182" s="76" t="s">
        <v>81</v>
      </c>
      <c r="F182" s="18" t="s">
        <v>29</v>
      </c>
      <c r="G182" s="166">
        <v>1</v>
      </c>
      <c r="H182" s="19">
        <f>VLOOKUP(E182,'Артикулы и цены'!A:G,7,FALSE)</f>
        <v>1901</v>
      </c>
      <c r="I182" s="103" t="s">
        <v>194</v>
      </c>
      <c r="J182" s="104">
        <v>4.5</v>
      </c>
      <c r="K182" s="105">
        <v>5.0000000000000001E-3</v>
      </c>
      <c r="L182" s="106">
        <v>1</v>
      </c>
    </row>
    <row r="183" spans="2:12" ht="15" customHeight="1">
      <c r="B183" s="35"/>
      <c r="C183" s="35"/>
      <c r="D183" s="36"/>
      <c r="E183" s="206" t="s">
        <v>82</v>
      </c>
      <c r="F183" s="206"/>
      <c r="G183" s="175"/>
      <c r="H183" s="43"/>
      <c r="I183" s="139"/>
      <c r="J183" s="140"/>
      <c r="K183" s="141"/>
      <c r="L183" s="142"/>
    </row>
    <row r="184" spans="2:12" ht="15" customHeight="1">
      <c r="B184" s="35"/>
      <c r="C184" s="35"/>
      <c r="D184" s="36"/>
      <c r="E184" s="42"/>
      <c r="F184" s="42"/>
      <c r="G184" s="175"/>
      <c r="H184" s="43"/>
      <c r="I184" s="139"/>
      <c r="J184" s="140"/>
      <c r="K184" s="141"/>
      <c r="L184" s="142"/>
    </row>
    <row r="185" spans="2:12" s="38" customFormat="1" ht="3.75" customHeight="1">
      <c r="B185" s="36"/>
      <c r="C185" s="36"/>
      <c r="D185" s="36"/>
      <c r="E185" s="36"/>
      <c r="F185" s="36"/>
      <c r="G185" s="173"/>
      <c r="H185" s="44"/>
      <c r="I185" s="143"/>
      <c r="J185" s="135"/>
      <c r="K185" s="136"/>
      <c r="L185" s="137"/>
    </row>
    <row r="186" spans="2:12" s="5" customFormat="1">
      <c r="B186" s="202" t="s">
        <v>83</v>
      </c>
      <c r="C186" s="202"/>
      <c r="D186" s="202"/>
      <c r="E186" s="202"/>
      <c r="F186" s="202"/>
      <c r="G186" s="202"/>
      <c r="H186" s="202"/>
      <c r="I186" s="202"/>
      <c r="J186" s="202"/>
      <c r="K186" s="202"/>
      <c r="L186" s="203"/>
    </row>
    <row r="187" spans="2:12" s="5" customFormat="1">
      <c r="B187" s="13" t="s">
        <v>317</v>
      </c>
      <c r="C187" s="13"/>
      <c r="D187" s="13"/>
      <c r="E187" s="13"/>
      <c r="F187" s="13"/>
      <c r="G187" s="165"/>
      <c r="H187" s="14"/>
      <c r="I187" s="99"/>
      <c r="J187" s="100"/>
      <c r="K187" s="101"/>
      <c r="L187" s="102"/>
    </row>
    <row r="188" spans="2:12" s="5" customFormat="1">
      <c r="B188" s="12" t="s">
        <v>304</v>
      </c>
      <c r="C188" s="12"/>
      <c r="D188" s="12"/>
      <c r="E188" s="12"/>
      <c r="F188" s="12"/>
      <c r="G188" s="169"/>
      <c r="H188" s="28"/>
      <c r="I188" s="116"/>
      <c r="J188" s="117"/>
      <c r="K188" s="118"/>
      <c r="L188" s="119"/>
    </row>
    <row r="189" spans="2:12">
      <c r="B189" s="15"/>
      <c r="C189" s="15"/>
      <c r="D189" s="15"/>
      <c r="E189" s="71" t="s">
        <v>2</v>
      </c>
      <c r="F189" s="71" t="s">
        <v>3</v>
      </c>
      <c r="G189" s="82" t="s">
        <v>168</v>
      </c>
      <c r="H189" s="72" t="s">
        <v>329</v>
      </c>
      <c r="I189" s="71" t="s">
        <v>4</v>
      </c>
      <c r="J189" s="73" t="s">
        <v>5</v>
      </c>
      <c r="K189" s="74" t="s">
        <v>6</v>
      </c>
      <c r="L189" s="75" t="s">
        <v>7</v>
      </c>
    </row>
    <row r="190" spans="2:12" ht="15" customHeight="1">
      <c r="B190" s="16"/>
      <c r="C190" s="16"/>
      <c r="E190" s="76" t="s">
        <v>84</v>
      </c>
      <c r="F190" s="18" t="s">
        <v>77</v>
      </c>
      <c r="G190" s="166">
        <v>1</v>
      </c>
      <c r="H190" s="19">
        <f>VLOOKUP(E190,'Артикулы и цены'!A:G,7,FALSE)</f>
        <v>5669</v>
      </c>
      <c r="I190" s="103"/>
      <c r="J190" s="104">
        <v>29.8</v>
      </c>
      <c r="K190" s="105">
        <v>0.05</v>
      </c>
      <c r="L190" s="106">
        <v>2</v>
      </c>
    </row>
    <row r="191" spans="2:12" ht="15" customHeight="1">
      <c r="B191" s="16"/>
      <c r="C191" s="16"/>
      <c r="E191" s="76" t="s">
        <v>85</v>
      </c>
      <c r="F191" s="18" t="s">
        <v>20</v>
      </c>
      <c r="G191" s="166">
        <v>2</v>
      </c>
      <c r="H191" s="19">
        <f>VLOOKUP(E191,'Артикулы и цены'!A:G,7,FALSE)</f>
        <v>524</v>
      </c>
      <c r="I191" s="103"/>
      <c r="J191" s="104">
        <v>1.7</v>
      </c>
      <c r="K191" s="144">
        <v>2E-3</v>
      </c>
      <c r="L191" s="106">
        <v>1</v>
      </c>
    </row>
    <row r="192" spans="2:12" ht="15" customHeight="1">
      <c r="B192" s="16"/>
      <c r="C192" s="16"/>
      <c r="E192" s="17"/>
      <c r="F192" s="18"/>
      <c r="G192" s="166"/>
      <c r="H192" s="19"/>
      <c r="I192" s="103"/>
      <c r="J192" s="104"/>
      <c r="K192" s="105"/>
      <c r="L192" s="107"/>
    </row>
    <row r="193" spans="2:12" ht="15" customHeight="1">
      <c r="B193" s="16"/>
      <c r="C193" s="16"/>
      <c r="E193" s="20"/>
      <c r="F193" s="21" t="s">
        <v>12</v>
      </c>
      <c r="G193" s="167"/>
      <c r="H193" s="59">
        <f>SUMPRODUCT($G$190:$G$191,H190:H191)</f>
        <v>6717</v>
      </c>
      <c r="I193" s="108" t="s">
        <v>86</v>
      </c>
      <c r="J193" s="124">
        <f>SUMPRODUCT($G$190:G191,J190:J191)</f>
        <v>33.200000000000003</v>
      </c>
      <c r="K193" s="125">
        <f>SUMPRODUCT($G$190:G191,K190:K191)</f>
        <v>5.4000000000000006E-2</v>
      </c>
      <c r="L193" s="126">
        <f>SUMPRODUCT($G$190:G191,L190:L191)</f>
        <v>4</v>
      </c>
    </row>
    <row r="194" spans="2:12" ht="5.25" customHeight="1">
      <c r="B194" s="16"/>
      <c r="C194" s="16"/>
    </row>
    <row r="195" spans="2:12" ht="15" customHeight="1">
      <c r="B195" s="23"/>
      <c r="C195" s="23"/>
      <c r="D195" s="24"/>
      <c r="E195" s="25"/>
      <c r="F195" s="25"/>
      <c r="G195" s="168"/>
      <c r="H195" s="26"/>
      <c r="I195" s="112"/>
      <c r="J195" s="113"/>
      <c r="K195" s="114"/>
      <c r="L195" s="115"/>
    </row>
    <row r="196" spans="2:12">
      <c r="B196" s="15"/>
      <c r="C196" s="15"/>
      <c r="D196" s="15"/>
      <c r="E196" s="71" t="s">
        <v>2</v>
      </c>
      <c r="F196" s="71" t="s">
        <v>3</v>
      </c>
      <c r="G196" s="82" t="s">
        <v>168</v>
      </c>
      <c r="H196" s="72" t="s">
        <v>329</v>
      </c>
      <c r="I196" s="71" t="s">
        <v>4</v>
      </c>
      <c r="J196" s="73" t="s">
        <v>5</v>
      </c>
      <c r="K196" s="74" t="s">
        <v>6</v>
      </c>
      <c r="L196" s="75" t="s">
        <v>7</v>
      </c>
    </row>
    <row r="197" spans="2:12" ht="15" customHeight="1">
      <c r="B197" s="16"/>
      <c r="C197" s="16"/>
      <c r="E197" s="76" t="s">
        <v>87</v>
      </c>
      <c r="F197" s="18" t="s">
        <v>77</v>
      </c>
      <c r="G197" s="166">
        <v>1</v>
      </c>
      <c r="H197" s="19">
        <f>VLOOKUP(E197,'Артикулы и цены'!A:G,7,FALSE)</f>
        <v>5636</v>
      </c>
      <c r="I197" s="103"/>
      <c r="J197" s="104">
        <v>29.8</v>
      </c>
      <c r="K197" s="105">
        <v>0.05</v>
      </c>
      <c r="L197" s="106">
        <v>2</v>
      </c>
    </row>
    <row r="198" spans="2:12" ht="15" customHeight="1">
      <c r="B198" s="16"/>
      <c r="C198" s="16"/>
      <c r="E198" s="76" t="s">
        <v>85</v>
      </c>
      <c r="F198" s="18" t="s">
        <v>20</v>
      </c>
      <c r="G198" s="166">
        <v>2</v>
      </c>
      <c r="H198" s="19">
        <f>VLOOKUP(E198,'Артикулы и цены'!A:G,7,FALSE)</f>
        <v>524</v>
      </c>
      <c r="I198" s="103"/>
      <c r="J198" s="104">
        <v>1.7</v>
      </c>
      <c r="K198" s="144">
        <v>2E-3</v>
      </c>
      <c r="L198" s="106">
        <v>1</v>
      </c>
    </row>
    <row r="199" spans="2:12" ht="15" customHeight="1">
      <c r="B199" s="16"/>
      <c r="C199" s="16"/>
      <c r="E199" s="17"/>
      <c r="F199" s="18"/>
      <c r="G199" s="166"/>
      <c r="H199" s="19"/>
      <c r="I199" s="103"/>
      <c r="J199" s="104"/>
      <c r="K199" s="105"/>
      <c r="L199" s="107"/>
    </row>
    <row r="200" spans="2:12" ht="15" customHeight="1">
      <c r="B200" s="16"/>
      <c r="C200" s="16"/>
      <c r="E200" s="20"/>
      <c r="F200" s="21" t="s">
        <v>12</v>
      </c>
      <c r="G200" s="167"/>
      <c r="H200" s="59">
        <f>SUMPRODUCT($G$197:$G$198,H197:H198)</f>
        <v>6684</v>
      </c>
      <c r="I200" s="108" t="s">
        <v>86</v>
      </c>
      <c r="J200" s="124">
        <f>SUMPRODUCT($G$197:G198,J197:J198)</f>
        <v>33.200000000000003</v>
      </c>
      <c r="K200" s="125">
        <f>SUMPRODUCT($G$197:G198,K197:K198)</f>
        <v>5.4000000000000006E-2</v>
      </c>
      <c r="L200" s="126">
        <f>SUMPRODUCT($G$197:G198,L197:L198)</f>
        <v>4</v>
      </c>
    </row>
    <row r="201" spans="2:12" ht="4.5" customHeight="1">
      <c r="B201" s="16"/>
      <c r="C201" s="16"/>
    </row>
    <row r="202" spans="2:12" ht="15" customHeight="1">
      <c r="B202" s="16"/>
      <c r="C202" s="16"/>
      <c r="E202" s="27"/>
      <c r="F202" s="27"/>
      <c r="G202" s="166"/>
      <c r="H202" s="19"/>
      <c r="I202" s="103"/>
      <c r="J202" s="104"/>
      <c r="K202" s="105"/>
      <c r="L202" s="107"/>
    </row>
    <row r="203" spans="2:12" s="5" customFormat="1">
      <c r="B203" s="202" t="s">
        <v>88</v>
      </c>
      <c r="C203" s="202"/>
      <c r="D203" s="202"/>
      <c r="E203" s="202"/>
      <c r="F203" s="202"/>
      <c r="G203" s="202"/>
      <c r="H203" s="202"/>
      <c r="I203" s="202"/>
      <c r="J203" s="202"/>
      <c r="K203" s="202"/>
      <c r="L203" s="203"/>
    </row>
    <row r="204" spans="2:12" s="5" customFormat="1">
      <c r="B204" s="13" t="s">
        <v>317</v>
      </c>
      <c r="C204" s="13"/>
      <c r="D204" s="13"/>
      <c r="E204" s="13"/>
      <c r="F204" s="13"/>
      <c r="G204" s="165"/>
      <c r="H204" s="14"/>
      <c r="I204" s="99"/>
      <c r="J204" s="100"/>
      <c r="K204" s="101"/>
      <c r="L204" s="102"/>
    </row>
    <row r="205" spans="2:12" s="5" customFormat="1">
      <c r="B205" s="12" t="s">
        <v>304</v>
      </c>
      <c r="C205" s="12"/>
      <c r="D205" s="12"/>
      <c r="E205" s="12"/>
      <c r="F205" s="12"/>
      <c r="G205" s="169"/>
      <c r="H205" s="28"/>
      <c r="I205" s="116"/>
      <c r="J205" s="117"/>
      <c r="K205" s="118"/>
      <c r="L205" s="119"/>
    </row>
    <row r="206" spans="2:12">
      <c r="B206" s="15"/>
      <c r="C206" s="15"/>
      <c r="D206" s="15"/>
      <c r="E206" s="71" t="s">
        <v>2</v>
      </c>
      <c r="F206" s="71" t="s">
        <v>3</v>
      </c>
      <c r="G206" s="82" t="s">
        <v>168</v>
      </c>
      <c r="H206" s="72" t="s">
        <v>329</v>
      </c>
      <c r="I206" s="71" t="s">
        <v>4</v>
      </c>
      <c r="J206" s="73" t="s">
        <v>5</v>
      </c>
      <c r="K206" s="74" t="s">
        <v>6</v>
      </c>
      <c r="L206" s="75" t="s">
        <v>7</v>
      </c>
    </row>
    <row r="207" spans="2:12" ht="15" customHeight="1">
      <c r="B207" s="16"/>
      <c r="C207" s="16"/>
      <c r="E207" s="76" t="s">
        <v>89</v>
      </c>
      <c r="F207" s="18" t="s">
        <v>77</v>
      </c>
      <c r="G207" s="166">
        <v>1</v>
      </c>
      <c r="H207" s="19">
        <f>VLOOKUP(E207,'Артикулы и цены'!A:G,7,FALSE)</f>
        <v>6269</v>
      </c>
      <c r="I207" s="103"/>
      <c r="J207" s="104">
        <v>25.8</v>
      </c>
      <c r="K207" s="105">
        <v>2.5000000000000001E-2</v>
      </c>
      <c r="L207" s="106">
        <v>1</v>
      </c>
    </row>
    <row r="208" spans="2:12" ht="15" customHeight="1">
      <c r="B208" s="16"/>
      <c r="C208" s="16"/>
      <c r="E208" s="76" t="s">
        <v>90</v>
      </c>
      <c r="F208" s="18" t="s">
        <v>20</v>
      </c>
      <c r="G208" s="166">
        <v>3</v>
      </c>
      <c r="H208" s="19">
        <f>VLOOKUP(E208,'Артикулы и цены'!A:G,7,FALSE)</f>
        <v>444</v>
      </c>
      <c r="I208" s="103"/>
      <c r="J208" s="104">
        <v>1</v>
      </c>
      <c r="K208" s="144">
        <v>2E-3</v>
      </c>
      <c r="L208" s="106">
        <v>1</v>
      </c>
    </row>
    <row r="209" spans="2:12" ht="15" customHeight="1">
      <c r="B209" s="16"/>
      <c r="C209" s="16"/>
      <c r="E209" s="17"/>
      <c r="F209" s="18"/>
      <c r="G209" s="166"/>
      <c r="H209" s="19"/>
      <c r="I209" s="103"/>
      <c r="J209" s="104"/>
      <c r="K209" s="105"/>
      <c r="L209" s="107"/>
    </row>
    <row r="210" spans="2:12" ht="15" customHeight="1">
      <c r="B210" s="16"/>
      <c r="C210" s="16"/>
      <c r="E210" s="20"/>
      <c r="F210" s="21" t="s">
        <v>12</v>
      </c>
      <c r="G210" s="167"/>
      <c r="H210" s="59">
        <f>SUMPRODUCT($G$207:$G$208,H207:H208)</f>
        <v>7601</v>
      </c>
      <c r="I210" s="108" t="s">
        <v>91</v>
      </c>
      <c r="J210" s="124">
        <f>SUMPRODUCT($G$207:G208,J207:J208)</f>
        <v>28.8</v>
      </c>
      <c r="K210" s="125">
        <f>SUMPRODUCT($G$207:G208,K207:K208)</f>
        <v>3.1E-2</v>
      </c>
      <c r="L210" s="126">
        <f>SUMPRODUCT($G$207:G208,L207:L208)</f>
        <v>4</v>
      </c>
    </row>
    <row r="211" spans="2:12" ht="15" hidden="1" customHeight="1">
      <c r="B211" s="16"/>
      <c r="C211" s="16"/>
      <c r="E211" s="17"/>
      <c r="F211" s="18"/>
      <c r="G211" s="166"/>
      <c r="H211" s="19"/>
      <c r="I211" s="103"/>
      <c r="J211" s="104"/>
      <c r="K211" s="105"/>
      <c r="L211" s="107"/>
    </row>
    <row r="212" spans="2:12" ht="15" hidden="1" customHeight="1">
      <c r="B212" s="16"/>
      <c r="C212" s="16"/>
    </row>
    <row r="213" spans="2:12" ht="15" customHeight="1">
      <c r="B213" s="16"/>
      <c r="C213" s="16"/>
      <c r="E213" s="27"/>
      <c r="F213" s="27"/>
      <c r="G213" s="166"/>
      <c r="H213" s="19"/>
      <c r="I213" s="103"/>
      <c r="J213" s="104"/>
      <c r="K213" s="105"/>
      <c r="L213" s="107"/>
    </row>
    <row r="214" spans="2:12" s="5" customFormat="1">
      <c r="B214" s="202" t="s">
        <v>92</v>
      </c>
      <c r="C214" s="202"/>
      <c r="D214" s="202"/>
      <c r="E214" s="202"/>
      <c r="F214" s="202"/>
      <c r="G214" s="202"/>
      <c r="H214" s="202"/>
      <c r="I214" s="202"/>
      <c r="J214" s="202"/>
      <c r="K214" s="202"/>
      <c r="L214" s="203"/>
    </row>
    <row r="215" spans="2:12" s="5" customFormat="1">
      <c r="B215" s="13" t="s">
        <v>327</v>
      </c>
      <c r="C215" s="13"/>
      <c r="D215" s="13"/>
      <c r="E215" s="13"/>
      <c r="F215" s="13"/>
      <c r="G215" s="165"/>
      <c r="H215" s="14"/>
      <c r="I215" s="99"/>
      <c r="J215" s="100"/>
      <c r="K215" s="101"/>
      <c r="L215" s="102"/>
    </row>
    <row r="216" spans="2:12" s="5" customFormat="1">
      <c r="B216" s="12" t="s">
        <v>304</v>
      </c>
      <c r="C216" s="12"/>
      <c r="D216" s="12"/>
      <c r="E216" s="12"/>
      <c r="F216" s="12"/>
      <c r="G216" s="169"/>
      <c r="H216" s="28"/>
      <c r="I216" s="116"/>
      <c r="J216" s="117"/>
      <c r="K216" s="118"/>
      <c r="L216" s="119"/>
    </row>
    <row r="217" spans="2:12" s="5" customFormat="1">
      <c r="B217" s="15"/>
      <c r="C217" s="15"/>
      <c r="D217" s="15"/>
      <c r="E217" s="71" t="s">
        <v>2</v>
      </c>
      <c r="F217" s="71" t="s">
        <v>3</v>
      </c>
      <c r="G217" s="82" t="s">
        <v>168</v>
      </c>
      <c r="H217" s="72" t="s">
        <v>329</v>
      </c>
      <c r="I217" s="71" t="s">
        <v>4</v>
      </c>
      <c r="J217" s="73" t="s">
        <v>5</v>
      </c>
      <c r="K217" s="74" t="s">
        <v>6</v>
      </c>
      <c r="L217" s="75" t="s">
        <v>7</v>
      </c>
    </row>
    <row r="218" spans="2:12" s="5" customFormat="1" ht="15">
      <c r="B218" s="16"/>
      <c r="C218" s="16"/>
      <c r="D218" s="1"/>
      <c r="E218" s="76" t="s">
        <v>313</v>
      </c>
      <c r="F218" s="18" t="s">
        <v>77</v>
      </c>
      <c r="G218" s="166">
        <v>1</v>
      </c>
      <c r="H218" s="19">
        <f>VLOOKUP(E218,'Артикулы и цены'!A:G,7,FALSE)</f>
        <v>5677</v>
      </c>
      <c r="I218" s="103"/>
      <c r="J218" s="104">
        <v>31.32</v>
      </c>
      <c r="K218" s="105">
        <v>0.05</v>
      </c>
      <c r="L218" s="106">
        <v>2</v>
      </c>
    </row>
    <row r="219" spans="2:12" s="5" customFormat="1" ht="15">
      <c r="B219" s="16"/>
      <c r="C219" s="16"/>
      <c r="D219" s="1"/>
      <c r="E219" s="76" t="s">
        <v>94</v>
      </c>
      <c r="F219" s="18" t="s">
        <v>20</v>
      </c>
      <c r="G219" s="166">
        <v>2</v>
      </c>
      <c r="H219" s="19">
        <f>VLOOKUP(E219,'Артикулы и цены'!A:G,7,FALSE)</f>
        <v>746</v>
      </c>
      <c r="I219" s="103"/>
      <c r="J219" s="104">
        <v>2.6</v>
      </c>
      <c r="K219" s="144">
        <v>4.0000000000000001E-3</v>
      </c>
      <c r="L219" s="106">
        <v>1</v>
      </c>
    </row>
    <row r="220" spans="2:12" s="5" customFormat="1" ht="15">
      <c r="B220" s="16"/>
      <c r="C220" s="16"/>
      <c r="D220" s="1"/>
      <c r="E220" s="17"/>
      <c r="F220" s="18"/>
      <c r="G220" s="166"/>
      <c r="H220" s="19"/>
      <c r="I220" s="103"/>
      <c r="J220" s="104"/>
      <c r="K220" s="105"/>
      <c r="L220" s="107"/>
    </row>
    <row r="221" spans="2:12" s="5" customFormat="1" ht="15">
      <c r="B221" s="16"/>
      <c r="C221" s="16"/>
      <c r="D221" s="1"/>
      <c r="E221" s="20"/>
      <c r="F221" s="21" t="s">
        <v>12</v>
      </c>
      <c r="G221" s="167"/>
      <c r="H221" s="59">
        <f>SUMPRODUCT($G$218:$G$219,H218:H219)</f>
        <v>7169</v>
      </c>
      <c r="I221" s="108" t="s">
        <v>314</v>
      </c>
      <c r="J221" s="124">
        <f>SUMPRODUCT($G218:G$219,J218:J219)</f>
        <v>36.520000000000003</v>
      </c>
      <c r="K221" s="125">
        <f>SUMPRODUCT($G218:G$219,K218:K219)</f>
        <v>5.8000000000000003E-2</v>
      </c>
      <c r="L221" s="126">
        <f>SUMPRODUCT($G218:G$219,L218:L219)</f>
        <v>4</v>
      </c>
    </row>
    <row r="222" spans="2:12" s="5" customFormat="1" ht="15">
      <c r="B222" s="16"/>
      <c r="C222" s="16"/>
      <c r="D222" s="1"/>
      <c r="E222" s="17"/>
      <c r="F222" s="18"/>
      <c r="G222" s="166"/>
      <c r="H222" s="19"/>
      <c r="I222" s="103"/>
      <c r="J222" s="104"/>
      <c r="K222" s="105"/>
      <c r="L222" s="107"/>
    </row>
    <row r="223" spans="2:12" s="5" customFormat="1">
      <c r="B223" s="16"/>
      <c r="C223" s="16"/>
      <c r="D223" s="1"/>
      <c r="E223" s="1"/>
      <c r="F223" s="1"/>
      <c r="G223" s="162"/>
      <c r="H223" s="2"/>
      <c r="I223" s="84"/>
      <c r="J223" s="85"/>
      <c r="K223" s="86"/>
      <c r="L223" s="87"/>
    </row>
    <row r="224" spans="2:12" s="5" customFormat="1" ht="15">
      <c r="B224" s="23"/>
      <c r="C224" s="23"/>
      <c r="D224" s="24"/>
      <c r="E224" s="25"/>
      <c r="F224" s="25"/>
      <c r="G224" s="168"/>
      <c r="H224" s="26"/>
      <c r="I224" s="112"/>
      <c r="J224" s="113"/>
      <c r="K224" s="114"/>
      <c r="L224" s="115"/>
    </row>
    <row r="225" spans="2:12">
      <c r="B225" s="15"/>
      <c r="C225" s="15"/>
      <c r="D225" s="15"/>
      <c r="E225" s="71" t="s">
        <v>2</v>
      </c>
      <c r="F225" s="71" t="s">
        <v>3</v>
      </c>
      <c r="G225" s="82" t="s">
        <v>168</v>
      </c>
      <c r="H225" s="72" t="s">
        <v>329</v>
      </c>
      <c r="I225" s="71" t="s">
        <v>4</v>
      </c>
      <c r="J225" s="73" t="s">
        <v>5</v>
      </c>
      <c r="K225" s="74" t="s">
        <v>6</v>
      </c>
      <c r="L225" s="75" t="s">
        <v>7</v>
      </c>
    </row>
    <row r="226" spans="2:12" ht="15" customHeight="1">
      <c r="B226" s="16"/>
      <c r="C226" s="16"/>
      <c r="E226" s="76" t="s">
        <v>93</v>
      </c>
      <c r="F226" s="18" t="s">
        <v>77</v>
      </c>
      <c r="G226" s="166">
        <v>1</v>
      </c>
      <c r="H226" s="19">
        <f>VLOOKUP(E226,'Артикулы и цены'!A:G,7,FALSE)</f>
        <v>6956</v>
      </c>
      <c r="I226" s="103"/>
      <c r="J226" s="104">
        <v>40.9</v>
      </c>
      <c r="K226" s="105">
        <v>0.06</v>
      </c>
      <c r="L226" s="106">
        <v>2</v>
      </c>
    </row>
    <row r="227" spans="2:12" ht="15" customHeight="1">
      <c r="B227" s="16"/>
      <c r="C227" s="16"/>
      <c r="E227" s="76" t="s">
        <v>94</v>
      </c>
      <c r="F227" s="18" t="s">
        <v>20</v>
      </c>
      <c r="G227" s="166">
        <v>3</v>
      </c>
      <c r="H227" s="19">
        <f>VLOOKUP(E227,'Артикулы и цены'!A:G,7,FALSE)</f>
        <v>746</v>
      </c>
      <c r="I227" s="103"/>
      <c r="J227" s="104">
        <v>2.6</v>
      </c>
      <c r="K227" s="144">
        <v>4.0000000000000001E-3</v>
      </c>
      <c r="L227" s="106">
        <v>1</v>
      </c>
    </row>
    <row r="228" spans="2:12" ht="15" customHeight="1">
      <c r="B228" s="16"/>
      <c r="C228" s="16"/>
      <c r="E228" s="17"/>
      <c r="F228" s="18"/>
      <c r="G228" s="166"/>
      <c r="H228" s="19"/>
      <c r="I228" s="103"/>
      <c r="J228" s="104"/>
      <c r="K228" s="105"/>
      <c r="L228" s="107"/>
    </row>
    <row r="229" spans="2:12" ht="15" customHeight="1">
      <c r="B229" s="16"/>
      <c r="C229" s="16"/>
      <c r="E229" s="20"/>
      <c r="F229" s="21" t="s">
        <v>12</v>
      </c>
      <c r="G229" s="167"/>
      <c r="H229" s="59">
        <f>SUMPRODUCT($G$226:$G$227,H226:H227)</f>
        <v>9194</v>
      </c>
      <c r="I229" s="108" t="s">
        <v>95</v>
      </c>
      <c r="J229" s="124">
        <f>SUMPRODUCT($G$226:G227,J226:J227)</f>
        <v>48.7</v>
      </c>
      <c r="K229" s="125">
        <f>SUMPRODUCT($G$226:G227,K226:K227)</f>
        <v>7.1999999999999995E-2</v>
      </c>
      <c r="L229" s="126">
        <f>SUMPRODUCT($G$226:G227,L226:L227)</f>
        <v>5</v>
      </c>
    </row>
    <row r="230" spans="2:12" ht="15" customHeight="1">
      <c r="B230" s="16"/>
      <c r="C230" s="16"/>
      <c r="E230" s="17"/>
      <c r="F230" s="18"/>
      <c r="G230" s="166"/>
      <c r="H230" s="19"/>
      <c r="I230" s="103"/>
      <c r="J230" s="104"/>
      <c r="K230" s="105"/>
      <c r="L230" s="107"/>
    </row>
    <row r="231" spans="2:12" ht="15" customHeight="1">
      <c r="B231" s="16"/>
      <c r="C231" s="16"/>
    </row>
    <row r="232" spans="2:12" ht="15" customHeight="1">
      <c r="B232" s="23"/>
      <c r="C232" s="23"/>
      <c r="D232" s="24"/>
      <c r="E232" s="25"/>
      <c r="F232" s="25"/>
      <c r="G232" s="168"/>
      <c r="H232" s="26"/>
      <c r="I232" s="112"/>
      <c r="J232" s="113"/>
      <c r="K232" s="114"/>
      <c r="L232" s="115"/>
    </row>
    <row r="233" spans="2:12">
      <c r="B233" s="15"/>
      <c r="C233" s="15"/>
      <c r="D233" s="15"/>
      <c r="E233" s="71" t="s">
        <v>2</v>
      </c>
      <c r="F233" s="71" t="s">
        <v>3</v>
      </c>
      <c r="G233" s="82" t="s">
        <v>168</v>
      </c>
      <c r="H233" s="72" t="s">
        <v>329</v>
      </c>
      <c r="I233" s="71" t="s">
        <v>4</v>
      </c>
      <c r="J233" s="73" t="s">
        <v>5</v>
      </c>
      <c r="K233" s="74" t="s">
        <v>6</v>
      </c>
      <c r="L233" s="75" t="s">
        <v>7</v>
      </c>
    </row>
    <row r="234" spans="2:12" ht="15" customHeight="1">
      <c r="B234" s="16"/>
      <c r="C234" s="16"/>
      <c r="E234" s="76" t="s">
        <v>96</v>
      </c>
      <c r="F234" s="18" t="s">
        <v>77</v>
      </c>
      <c r="G234" s="166">
        <v>1</v>
      </c>
      <c r="H234" s="19">
        <f>VLOOKUP(E234,'Артикулы и цены'!A:G,7,FALSE)</f>
        <v>5808</v>
      </c>
      <c r="I234" s="103"/>
      <c r="J234" s="104">
        <v>32.6</v>
      </c>
      <c r="K234" s="105">
        <v>0.05</v>
      </c>
      <c r="L234" s="106">
        <v>2</v>
      </c>
    </row>
    <row r="235" spans="2:12" ht="15" customHeight="1">
      <c r="B235" s="16"/>
      <c r="C235" s="16"/>
      <c r="E235" s="76" t="s">
        <v>97</v>
      </c>
      <c r="F235" s="18" t="s">
        <v>20</v>
      </c>
      <c r="G235" s="166">
        <v>3</v>
      </c>
      <c r="H235" s="19">
        <f>VLOOKUP(E235,'Артикулы и цены'!A:G,7,FALSE)</f>
        <v>535</v>
      </c>
      <c r="I235" s="103"/>
      <c r="J235" s="104">
        <v>1.9</v>
      </c>
      <c r="K235" s="144">
        <v>2E-3</v>
      </c>
      <c r="L235" s="106">
        <v>1</v>
      </c>
    </row>
    <row r="236" spans="2:12" ht="15" customHeight="1">
      <c r="B236" s="16"/>
      <c r="C236" s="16"/>
      <c r="E236" s="17"/>
      <c r="F236" s="18"/>
      <c r="G236" s="166"/>
      <c r="H236" s="19"/>
      <c r="I236" s="103"/>
      <c r="J236" s="104"/>
      <c r="K236" s="105"/>
      <c r="L236" s="107"/>
    </row>
    <row r="237" spans="2:12" ht="15" customHeight="1">
      <c r="B237" s="16"/>
      <c r="C237" s="16"/>
      <c r="E237" s="20"/>
      <c r="F237" s="21" t="s">
        <v>12</v>
      </c>
      <c r="G237" s="167"/>
      <c r="H237" s="59">
        <f>SUMPRODUCT($G$234:$G$235,H234:H235)</f>
        <v>7413</v>
      </c>
      <c r="I237" s="108" t="s">
        <v>98</v>
      </c>
      <c r="J237" s="124">
        <f>SUMPRODUCT($G$234:G235,J234:J235)</f>
        <v>38.299999999999997</v>
      </c>
      <c r="K237" s="125">
        <f>SUMPRODUCT($G$234:G235,K234:K235)</f>
        <v>5.6000000000000001E-2</v>
      </c>
      <c r="L237" s="126">
        <f>SUMPRODUCT($G$234:G235,L234:L235)</f>
        <v>5</v>
      </c>
    </row>
    <row r="238" spans="2:12" ht="15" customHeight="1">
      <c r="B238" s="16"/>
      <c r="C238" s="16"/>
      <c r="E238" s="17"/>
      <c r="F238" s="18"/>
      <c r="G238" s="166"/>
      <c r="H238" s="19"/>
      <c r="I238" s="103"/>
      <c r="J238" s="104"/>
      <c r="K238" s="105"/>
      <c r="L238" s="107"/>
    </row>
    <row r="239" spans="2:12" ht="15" customHeight="1">
      <c r="B239" s="16"/>
      <c r="C239" s="16"/>
    </row>
    <row r="240" spans="2:12" ht="15" customHeight="1">
      <c r="B240" s="16"/>
      <c r="C240" s="16"/>
    </row>
    <row r="241" spans="2:12" ht="15" customHeight="1">
      <c r="B241" s="16"/>
      <c r="C241" s="16"/>
    </row>
    <row r="242" spans="2:12" ht="15" customHeight="1">
      <c r="B242" s="202" t="s">
        <v>99</v>
      </c>
      <c r="C242" s="202"/>
      <c r="D242" s="202"/>
      <c r="E242" s="202"/>
      <c r="F242" s="202"/>
      <c r="G242" s="202"/>
      <c r="H242" s="202"/>
      <c r="I242" s="202"/>
      <c r="J242" s="202"/>
      <c r="K242" s="202"/>
      <c r="L242" s="203"/>
    </row>
    <row r="243" spans="2:12" ht="15" customHeight="1">
      <c r="B243" s="12" t="s">
        <v>312</v>
      </c>
      <c r="C243" s="12"/>
      <c r="D243" s="12"/>
      <c r="E243" s="12"/>
      <c r="F243" s="12"/>
      <c r="G243" s="169"/>
      <c r="H243" s="28"/>
      <c r="I243" s="116"/>
      <c r="J243" s="117"/>
      <c r="K243" s="118"/>
      <c r="L243" s="119"/>
    </row>
    <row r="244" spans="2:12" ht="24.75" customHeight="1">
      <c r="B244" s="15"/>
      <c r="C244" s="15"/>
      <c r="D244" s="15"/>
      <c r="E244" s="71" t="s">
        <v>2</v>
      </c>
      <c r="F244" s="71" t="s">
        <v>3</v>
      </c>
      <c r="G244" s="82" t="s">
        <v>168</v>
      </c>
      <c r="H244" s="72" t="s">
        <v>329</v>
      </c>
      <c r="I244" s="71" t="s">
        <v>4</v>
      </c>
      <c r="J244" s="73" t="s">
        <v>5</v>
      </c>
      <c r="K244" s="74" t="s">
        <v>6</v>
      </c>
      <c r="L244" s="75" t="s">
        <v>7</v>
      </c>
    </row>
    <row r="245" spans="2:12" ht="15" customHeight="1">
      <c r="B245" s="16"/>
      <c r="C245" s="16"/>
      <c r="E245" s="76" t="s">
        <v>100</v>
      </c>
      <c r="F245" s="18" t="s">
        <v>68</v>
      </c>
      <c r="G245" s="166">
        <v>1</v>
      </c>
      <c r="H245" s="19">
        <f>VLOOKUP(E245,'Артикулы и цены'!A:G,7,FALSE)</f>
        <v>651</v>
      </c>
      <c r="I245" s="103" t="s">
        <v>195</v>
      </c>
      <c r="J245" s="104">
        <v>5</v>
      </c>
      <c r="K245" s="105">
        <v>1.0999999999999999E-2</v>
      </c>
      <c r="L245" s="106">
        <v>1</v>
      </c>
    </row>
    <row r="246" spans="2:12" ht="15" customHeight="1">
      <c r="B246" s="16"/>
      <c r="C246" s="16"/>
      <c r="E246" s="17"/>
      <c r="F246" s="18"/>
      <c r="G246" s="166"/>
      <c r="H246" s="19"/>
      <c r="I246" s="103"/>
      <c r="J246" s="104"/>
      <c r="K246" s="105"/>
      <c r="L246" s="107"/>
    </row>
    <row r="247" spans="2:12" ht="15" customHeight="1">
      <c r="B247" s="16"/>
      <c r="C247" s="16"/>
      <c r="F247" s="18"/>
      <c r="G247" s="166"/>
      <c r="H247" s="19"/>
      <c r="I247" s="103"/>
      <c r="J247" s="104"/>
      <c r="K247" s="105"/>
      <c r="L247" s="107"/>
    </row>
    <row r="248" spans="2:12" ht="15" customHeight="1">
      <c r="B248" s="16"/>
      <c r="C248" s="16"/>
      <c r="F248" s="18"/>
      <c r="G248" s="166"/>
      <c r="H248" s="19"/>
      <c r="I248" s="103"/>
      <c r="J248" s="104"/>
      <c r="K248" s="105"/>
      <c r="L248" s="107"/>
    </row>
    <row r="249" spans="2:12" ht="15" customHeight="1">
      <c r="B249" s="16"/>
      <c r="C249" s="16"/>
      <c r="F249" s="18"/>
      <c r="G249" s="166"/>
      <c r="H249" s="19"/>
      <c r="I249" s="103"/>
      <c r="J249" s="104"/>
      <c r="K249" s="105"/>
      <c r="L249" s="107"/>
    </row>
    <row r="250" spans="2:12" ht="15" customHeight="1">
      <c r="B250" s="16"/>
      <c r="C250" s="16"/>
      <c r="E250" s="45"/>
      <c r="F250" s="18"/>
      <c r="G250" s="166"/>
      <c r="H250" s="19"/>
      <c r="I250" s="103"/>
      <c r="J250" s="104"/>
      <c r="K250" s="105"/>
      <c r="L250" s="107"/>
    </row>
    <row r="251" spans="2:12" ht="15" customHeight="1">
      <c r="B251" s="23"/>
      <c r="C251" s="23"/>
      <c r="D251" s="24"/>
      <c r="E251" s="25"/>
      <c r="F251" s="25"/>
      <c r="G251" s="168"/>
      <c r="H251" s="26"/>
      <c r="I251" s="112"/>
      <c r="J251" s="113"/>
      <c r="K251" s="114"/>
      <c r="L251" s="115"/>
    </row>
    <row r="252" spans="2:12" ht="33.75" customHeight="1">
      <c r="B252" s="15"/>
      <c r="C252" s="15"/>
      <c r="D252" s="15"/>
      <c r="E252" s="71" t="s">
        <v>2</v>
      </c>
      <c r="F252" s="71" t="s">
        <v>3</v>
      </c>
      <c r="G252" s="82" t="s">
        <v>168</v>
      </c>
      <c r="H252" s="72" t="s">
        <v>329</v>
      </c>
      <c r="I252" s="71" t="s">
        <v>4</v>
      </c>
      <c r="J252" s="73" t="s">
        <v>5</v>
      </c>
      <c r="K252" s="74" t="s">
        <v>6</v>
      </c>
      <c r="L252" s="75" t="s">
        <v>7</v>
      </c>
    </row>
    <row r="253" spans="2:12" ht="15" customHeight="1">
      <c r="B253" s="16"/>
      <c r="C253" s="16"/>
      <c r="E253" s="76" t="s">
        <v>101</v>
      </c>
      <c r="F253" s="18" t="s">
        <v>68</v>
      </c>
      <c r="G253" s="166">
        <v>1</v>
      </c>
      <c r="H253" s="19">
        <f>VLOOKUP(E253,'Артикулы и цены'!A:G,7,FALSE)</f>
        <v>502</v>
      </c>
      <c r="I253" s="103" t="s">
        <v>196</v>
      </c>
      <c r="J253" s="104">
        <v>3.8</v>
      </c>
      <c r="K253" s="105">
        <v>0.01</v>
      </c>
      <c r="L253" s="106">
        <v>1</v>
      </c>
    </row>
    <row r="254" spans="2:12" ht="15" customHeight="1">
      <c r="B254" s="16"/>
      <c r="C254" s="16"/>
      <c r="E254" s="17"/>
      <c r="F254" s="18"/>
      <c r="G254" s="166"/>
      <c r="H254" s="19"/>
      <c r="I254" s="103"/>
      <c r="J254" s="104"/>
      <c r="K254" s="105"/>
      <c r="L254" s="107"/>
    </row>
    <row r="255" spans="2:12" ht="15" customHeight="1">
      <c r="B255" s="16"/>
      <c r="C255" s="16"/>
      <c r="F255" s="18"/>
      <c r="G255" s="166"/>
      <c r="H255" s="19"/>
      <c r="I255" s="103"/>
      <c r="J255" s="104"/>
      <c r="K255" s="105"/>
      <c r="L255" s="107"/>
    </row>
    <row r="256" spans="2:12" ht="15" customHeight="1">
      <c r="B256" s="16"/>
      <c r="C256" s="16"/>
      <c r="E256" s="17"/>
      <c r="F256" s="18"/>
      <c r="G256" s="166"/>
      <c r="H256" s="19"/>
      <c r="I256" s="103"/>
      <c r="J256" s="104"/>
      <c r="K256" s="105"/>
      <c r="L256" s="107"/>
    </row>
    <row r="257" spans="2:12" ht="15" customHeight="1">
      <c r="B257" s="16"/>
      <c r="C257" s="16"/>
      <c r="E257" s="17"/>
      <c r="F257" s="18"/>
      <c r="G257" s="166"/>
      <c r="H257" s="19"/>
      <c r="I257" s="103"/>
      <c r="J257" s="104"/>
      <c r="K257" s="105"/>
      <c r="L257" s="107"/>
    </row>
    <row r="258" spans="2:12" ht="15" hidden="1" customHeight="1">
      <c r="B258" s="16"/>
      <c r="C258" s="16"/>
      <c r="E258" s="45"/>
      <c r="F258" s="18"/>
      <c r="G258" s="166"/>
      <c r="H258" s="19"/>
      <c r="I258" s="103"/>
      <c r="J258" s="104"/>
      <c r="K258" s="105"/>
      <c r="L258" s="107"/>
    </row>
    <row r="259" spans="2:12" ht="15" customHeight="1">
      <c r="B259" s="16"/>
      <c r="C259" s="16"/>
    </row>
    <row r="260" spans="2:12" s="5" customFormat="1">
      <c r="B260" s="202" t="s">
        <v>102</v>
      </c>
      <c r="C260" s="202"/>
      <c r="D260" s="202"/>
      <c r="E260" s="202"/>
      <c r="F260" s="202"/>
      <c r="G260" s="202"/>
      <c r="H260" s="202"/>
      <c r="I260" s="202"/>
      <c r="J260" s="202"/>
      <c r="K260" s="202"/>
      <c r="L260" s="203"/>
    </row>
    <row r="261" spans="2:12" s="5" customFormat="1" ht="27" customHeight="1">
      <c r="B261" s="205" t="s">
        <v>328</v>
      </c>
      <c r="C261" s="205"/>
      <c r="D261" s="205"/>
      <c r="E261" s="205"/>
      <c r="F261" s="205"/>
      <c r="G261" s="205"/>
      <c r="H261" s="205"/>
      <c r="I261" s="205"/>
      <c r="J261" s="205"/>
      <c r="K261" s="205"/>
      <c r="L261" s="205"/>
    </row>
    <row r="262" spans="2:12" ht="29.25" customHeight="1">
      <c r="B262" s="15"/>
      <c r="C262" s="15"/>
      <c r="D262" s="15"/>
      <c r="E262" s="71" t="s">
        <v>2</v>
      </c>
      <c r="F262" s="71" t="s">
        <v>3</v>
      </c>
      <c r="G262" s="82" t="s">
        <v>168</v>
      </c>
      <c r="H262" s="72" t="s">
        <v>329</v>
      </c>
      <c r="I262" s="71" t="s">
        <v>4</v>
      </c>
      <c r="J262" s="73" t="s">
        <v>5</v>
      </c>
      <c r="K262" s="74" t="s">
        <v>6</v>
      </c>
      <c r="L262" s="75" t="s">
        <v>7</v>
      </c>
    </row>
    <row r="263" spans="2:12" ht="15" customHeight="1">
      <c r="B263" s="16"/>
      <c r="C263" s="16"/>
      <c r="E263" s="76" t="s">
        <v>103</v>
      </c>
      <c r="F263" s="18" t="s">
        <v>66</v>
      </c>
      <c r="G263" s="166">
        <v>1</v>
      </c>
      <c r="H263" s="19">
        <f>VLOOKUP(E263,'Артикулы и цены'!A:G,7,FALSE)</f>
        <v>2294</v>
      </c>
      <c r="I263" s="103"/>
      <c r="J263" s="104">
        <v>15.6</v>
      </c>
      <c r="K263" s="105">
        <v>3.7999999999999999E-2</v>
      </c>
      <c r="L263" s="106">
        <v>1</v>
      </c>
    </row>
    <row r="264" spans="2:12" ht="15" customHeight="1">
      <c r="B264" s="16"/>
      <c r="C264" s="16"/>
      <c r="E264" s="76" t="s">
        <v>104</v>
      </c>
      <c r="F264" s="18" t="s">
        <v>68</v>
      </c>
      <c r="G264" s="166">
        <v>1</v>
      </c>
      <c r="H264" s="19">
        <f>VLOOKUP(E264,'Артикулы и цены'!A:G,7,FALSE)</f>
        <v>1702</v>
      </c>
      <c r="I264" s="103"/>
      <c r="J264" s="104">
        <v>10.199999999999999</v>
      </c>
      <c r="K264" s="105">
        <v>2.1000000000000001E-2</v>
      </c>
      <c r="L264" s="106">
        <v>1</v>
      </c>
    </row>
    <row r="265" spans="2:12" ht="15" customHeight="1">
      <c r="B265" s="16"/>
      <c r="C265" s="16"/>
      <c r="E265" s="17"/>
      <c r="F265" s="18"/>
      <c r="G265" s="166"/>
      <c r="H265" s="19"/>
      <c r="I265" s="103"/>
      <c r="J265" s="104"/>
      <c r="K265" s="105"/>
      <c r="L265" s="107"/>
    </row>
    <row r="266" spans="2:12" ht="15" customHeight="1">
      <c r="B266" s="16"/>
      <c r="C266" s="16"/>
      <c r="E266" s="20"/>
      <c r="F266" s="21" t="s">
        <v>12</v>
      </c>
      <c r="G266" s="167"/>
      <c r="H266" s="59">
        <f>SUMPRODUCT($G$263:$G$264,H263:H264)</f>
        <v>3996</v>
      </c>
      <c r="I266" s="108" t="s">
        <v>105</v>
      </c>
      <c r="J266" s="124">
        <f>SUMPRODUCT($G$263:G264,J263:J264)</f>
        <v>25.799999999999997</v>
      </c>
      <c r="K266" s="125">
        <f>SUMPRODUCT($G$263:G264,K263:K264)</f>
        <v>5.8999999999999997E-2</v>
      </c>
      <c r="L266" s="126">
        <f>SUMPRODUCT($G$263:G264,L263:L264)</f>
        <v>2</v>
      </c>
    </row>
    <row r="267" spans="2:12" ht="15" customHeight="1">
      <c r="B267" s="16"/>
      <c r="C267" s="16"/>
      <c r="E267" s="17"/>
      <c r="F267" s="18"/>
      <c r="G267" s="166"/>
      <c r="H267" s="19"/>
      <c r="I267" s="103"/>
      <c r="J267" s="104"/>
      <c r="K267" s="105"/>
      <c r="L267" s="107"/>
    </row>
    <row r="268" spans="2:12" ht="15" hidden="1" customHeight="1">
      <c r="B268" s="16"/>
      <c r="C268" s="16"/>
    </row>
    <row r="269" spans="2:12" ht="15" customHeight="1">
      <c r="B269" s="23"/>
      <c r="C269" s="23"/>
      <c r="D269" s="24"/>
      <c r="E269" s="25"/>
      <c r="F269" s="25"/>
      <c r="G269" s="168"/>
      <c r="H269" s="26"/>
      <c r="I269" s="112"/>
      <c r="J269" s="113"/>
      <c r="K269" s="114"/>
      <c r="L269" s="115"/>
    </row>
    <row r="270" spans="2:12" ht="28.5" customHeight="1">
      <c r="B270" s="15"/>
      <c r="C270" s="15"/>
      <c r="D270" s="15"/>
      <c r="E270" s="71" t="s">
        <v>2</v>
      </c>
      <c r="F270" s="71" t="s">
        <v>3</v>
      </c>
      <c r="G270" s="82" t="s">
        <v>168</v>
      </c>
      <c r="H270" s="72" t="s">
        <v>329</v>
      </c>
      <c r="I270" s="71" t="s">
        <v>4</v>
      </c>
      <c r="J270" s="73" t="s">
        <v>5</v>
      </c>
      <c r="K270" s="74" t="s">
        <v>6</v>
      </c>
      <c r="L270" s="75" t="s">
        <v>7</v>
      </c>
    </row>
    <row r="271" spans="2:12" ht="15" customHeight="1">
      <c r="B271" s="16"/>
      <c r="C271" s="16"/>
      <c r="E271" s="76" t="s">
        <v>106</v>
      </c>
      <c r="F271" s="18" t="s">
        <v>66</v>
      </c>
      <c r="G271" s="166">
        <v>1</v>
      </c>
      <c r="H271" s="19">
        <f>VLOOKUP(E271,'Артикулы и цены'!A:G,7,FALSE)</f>
        <v>3324</v>
      </c>
      <c r="I271" s="103"/>
      <c r="J271" s="104">
        <v>20.5</v>
      </c>
      <c r="K271" s="105">
        <v>3.6999999999999998E-2</v>
      </c>
      <c r="L271" s="106">
        <v>1</v>
      </c>
    </row>
    <row r="272" spans="2:12" ht="15" customHeight="1">
      <c r="B272" s="16"/>
      <c r="C272" s="16"/>
      <c r="E272" s="76" t="s">
        <v>107</v>
      </c>
      <c r="F272" s="18" t="s">
        <v>68</v>
      </c>
      <c r="G272" s="166">
        <v>1</v>
      </c>
      <c r="H272" s="19">
        <f>VLOOKUP(E272,'Артикулы и цены'!A:G,7,FALSE)</f>
        <v>3604</v>
      </c>
      <c r="I272" s="103"/>
      <c r="J272" s="104">
        <v>15.1</v>
      </c>
      <c r="K272" s="105">
        <v>5.7000000000000002E-2</v>
      </c>
      <c r="L272" s="106">
        <v>1</v>
      </c>
    </row>
    <row r="273" spans="2:12" ht="15" customHeight="1">
      <c r="B273" s="16"/>
      <c r="C273" s="16"/>
      <c r="E273" s="17"/>
      <c r="F273" s="18"/>
      <c r="G273" s="166"/>
      <c r="H273" s="19"/>
      <c r="I273" s="103"/>
      <c r="J273" s="104"/>
      <c r="K273" s="105"/>
      <c r="L273" s="107"/>
    </row>
    <row r="274" spans="2:12" ht="15" customHeight="1">
      <c r="B274" s="16"/>
      <c r="C274" s="16"/>
      <c r="E274" s="20"/>
      <c r="F274" s="21" t="s">
        <v>12</v>
      </c>
      <c r="G274" s="167"/>
      <c r="H274" s="59">
        <f>SUMPRODUCT($G$271:$G$272,H271:H272)</f>
        <v>6928</v>
      </c>
      <c r="I274" s="108" t="s">
        <v>108</v>
      </c>
      <c r="J274" s="124">
        <f>SUMPRODUCT($G$271:G272,J271:J272)</f>
        <v>35.6</v>
      </c>
      <c r="K274" s="125">
        <f>SUMPRODUCT($G$271:G272,K271:K272)</f>
        <v>9.4E-2</v>
      </c>
      <c r="L274" s="126">
        <f>SUMPRODUCT($G$271:G272,L271:L272)</f>
        <v>2</v>
      </c>
    </row>
    <row r="275" spans="2:12" ht="15" customHeight="1">
      <c r="B275" s="16"/>
      <c r="C275" s="16"/>
      <c r="E275" s="17"/>
      <c r="F275" s="18"/>
      <c r="G275" s="166"/>
      <c r="H275" s="19"/>
      <c r="I275" s="103"/>
      <c r="J275" s="104"/>
      <c r="K275" s="105"/>
      <c r="L275" s="107"/>
    </row>
    <row r="276" spans="2:12" ht="15" hidden="1" customHeight="1">
      <c r="B276" s="16"/>
      <c r="C276" s="16"/>
    </row>
    <row r="277" spans="2:12" ht="15" customHeight="1">
      <c r="B277" s="23"/>
      <c r="C277" s="23"/>
      <c r="D277" s="24"/>
      <c r="E277" s="25"/>
      <c r="F277" s="25"/>
      <c r="G277" s="168"/>
      <c r="H277" s="26"/>
      <c r="I277" s="112"/>
      <c r="J277" s="113"/>
      <c r="K277" s="114"/>
      <c r="L277" s="115"/>
    </row>
    <row r="278" spans="2:12" ht="27.75" customHeight="1">
      <c r="B278" s="15"/>
      <c r="C278" s="15"/>
      <c r="D278" s="15"/>
      <c r="E278" s="71" t="s">
        <v>2</v>
      </c>
      <c r="F278" s="71" t="s">
        <v>3</v>
      </c>
      <c r="G278" s="82" t="s">
        <v>168</v>
      </c>
      <c r="H278" s="72" t="s">
        <v>329</v>
      </c>
      <c r="I278" s="71" t="s">
        <v>4</v>
      </c>
      <c r="J278" s="73" t="s">
        <v>5</v>
      </c>
      <c r="K278" s="74" t="s">
        <v>6</v>
      </c>
      <c r="L278" s="75" t="s">
        <v>7</v>
      </c>
    </row>
    <row r="279" spans="2:12" ht="15" customHeight="1">
      <c r="B279" s="16"/>
      <c r="C279" s="16"/>
      <c r="E279" s="76" t="s">
        <v>109</v>
      </c>
      <c r="F279" s="18" t="s">
        <v>110</v>
      </c>
      <c r="G279" s="166">
        <v>1</v>
      </c>
      <c r="H279" s="19">
        <f>VLOOKUP(E279,'Артикулы и цены'!A:G,7,FALSE)</f>
        <v>2922</v>
      </c>
      <c r="I279" s="103"/>
      <c r="J279" s="104">
        <v>16</v>
      </c>
      <c r="K279" s="105">
        <v>0.03</v>
      </c>
      <c r="L279" s="106">
        <v>2</v>
      </c>
    </row>
    <row r="280" spans="2:12" ht="15" customHeight="1">
      <c r="B280" s="16"/>
      <c r="C280" s="16"/>
      <c r="E280" s="76" t="s">
        <v>111</v>
      </c>
      <c r="F280" s="18" t="s">
        <v>112</v>
      </c>
      <c r="G280" s="166">
        <v>1</v>
      </c>
      <c r="H280" s="19">
        <f>VLOOKUP(E280,'Артикулы и цены'!A:G,7,FALSE)</f>
        <v>3690</v>
      </c>
      <c r="I280" s="103"/>
      <c r="J280" s="104">
        <v>16.100000000000001</v>
      </c>
      <c r="K280" s="105">
        <v>7.4999999999999997E-2</v>
      </c>
      <c r="L280" s="106">
        <v>1</v>
      </c>
    </row>
    <row r="281" spans="2:12" ht="15" customHeight="1">
      <c r="B281" s="16"/>
      <c r="C281" s="16"/>
      <c r="E281" s="76"/>
      <c r="F281" s="18"/>
      <c r="G281" s="166"/>
      <c r="H281" s="19"/>
      <c r="I281" s="103"/>
      <c r="J281" s="104"/>
      <c r="K281" s="105"/>
      <c r="L281" s="107"/>
    </row>
    <row r="282" spans="2:12" ht="15" customHeight="1">
      <c r="B282" s="16"/>
      <c r="C282" s="16"/>
      <c r="E282" s="77"/>
      <c r="F282" s="30" t="s">
        <v>12</v>
      </c>
      <c r="G282" s="170" t="s">
        <v>35</v>
      </c>
      <c r="H282" s="31">
        <f>SUMPRODUCT($G$279:$G$280,H279:H280)</f>
        <v>6612</v>
      </c>
      <c r="I282" s="120" t="s">
        <v>113</v>
      </c>
      <c r="J282" s="121">
        <f>SUMPRODUCT($G$279:G280,J279:J280)</f>
        <v>32.1</v>
      </c>
      <c r="K282" s="122">
        <f>SUMPRODUCT($G$279:G280,K279:K280)</f>
        <v>0.105</v>
      </c>
      <c r="L282" s="123">
        <f>SUMPRODUCT($G$279:G280,L279:L280)</f>
        <v>3</v>
      </c>
    </row>
    <row r="283" spans="2:12" ht="15" customHeight="1">
      <c r="B283" s="16"/>
      <c r="C283" s="16"/>
      <c r="E283" s="76" t="s">
        <v>109</v>
      </c>
      <c r="F283" s="18" t="s">
        <v>110</v>
      </c>
      <c r="G283" s="166">
        <v>1</v>
      </c>
      <c r="H283" s="19">
        <f>VLOOKUP(E283,'Артикулы и цены'!A:G,7,FALSE)</f>
        <v>2922</v>
      </c>
      <c r="I283" s="103"/>
      <c r="J283" s="104">
        <v>16</v>
      </c>
      <c r="K283" s="105">
        <v>0.03</v>
      </c>
      <c r="L283" s="106">
        <v>2</v>
      </c>
    </row>
    <row r="284" spans="2:12" ht="15" customHeight="1">
      <c r="B284" s="16"/>
      <c r="C284" s="16"/>
      <c r="E284" s="76" t="s">
        <v>114</v>
      </c>
      <c r="F284" s="18" t="s">
        <v>112</v>
      </c>
      <c r="G284" s="166">
        <v>1</v>
      </c>
      <c r="H284" s="19">
        <f>VLOOKUP(E284,'Артикулы и цены'!A:G,7,FALSE)</f>
        <v>3690</v>
      </c>
      <c r="I284" s="103"/>
      <c r="J284" s="104">
        <v>16.100000000000001</v>
      </c>
      <c r="K284" s="105">
        <v>7.4999999999999997E-2</v>
      </c>
      <c r="L284" s="106">
        <v>1</v>
      </c>
    </row>
    <row r="285" spans="2:12" ht="15" hidden="1" customHeight="1">
      <c r="B285" s="16"/>
      <c r="C285" s="16"/>
      <c r="E285" s="17"/>
      <c r="F285" s="18"/>
      <c r="G285" s="166"/>
      <c r="H285" s="19"/>
      <c r="I285" s="103"/>
      <c r="J285" s="104"/>
      <c r="K285" s="105"/>
      <c r="L285" s="107"/>
    </row>
    <row r="286" spans="2:12" ht="15" customHeight="1">
      <c r="B286" s="16"/>
      <c r="C286" s="16"/>
      <c r="E286" s="20"/>
      <c r="F286" s="21" t="s">
        <v>12</v>
      </c>
      <c r="G286" s="171" t="s">
        <v>39</v>
      </c>
      <c r="H286" s="59">
        <f>SUMPRODUCT($G$283:$G$284,H283:H284)</f>
        <v>6612</v>
      </c>
      <c r="I286" s="108" t="s">
        <v>113</v>
      </c>
      <c r="J286" s="124">
        <f>SUMPRODUCT($G$283:G284,J283:J284)</f>
        <v>32.1</v>
      </c>
      <c r="K286" s="125">
        <f>SUMPRODUCT($G$283:G284,K283:K284)</f>
        <v>0.105</v>
      </c>
      <c r="L286" s="126">
        <f>SUMPRODUCT($G$283:G284,L283:L284)</f>
        <v>3</v>
      </c>
    </row>
    <row r="287" spans="2:12" ht="15" customHeight="1">
      <c r="B287" s="35"/>
      <c r="C287" s="35"/>
      <c r="D287" s="36"/>
      <c r="E287" s="18"/>
      <c r="F287" s="18"/>
      <c r="G287" s="176"/>
      <c r="H287" s="46"/>
      <c r="I287" s="145"/>
      <c r="J287" s="146"/>
      <c r="K287" s="147"/>
      <c r="L287" s="106"/>
    </row>
    <row r="288" spans="2:12" ht="15" customHeight="1">
      <c r="B288" s="202" t="s">
        <v>115</v>
      </c>
      <c r="C288" s="202"/>
      <c r="D288" s="202"/>
      <c r="E288" s="202"/>
      <c r="F288" s="202"/>
      <c r="G288" s="202"/>
      <c r="H288" s="202"/>
      <c r="I288" s="202"/>
      <c r="J288" s="202"/>
      <c r="K288" s="202"/>
      <c r="L288" s="203"/>
    </row>
    <row r="289" spans="2:12">
      <c r="B289" s="12" t="s">
        <v>326</v>
      </c>
      <c r="C289" s="23"/>
      <c r="D289" s="24"/>
      <c r="E289" s="60"/>
      <c r="F289" s="60"/>
      <c r="G289" s="83"/>
      <c r="H289" s="61"/>
      <c r="I289" s="62"/>
      <c r="J289" s="63"/>
      <c r="K289" s="64"/>
      <c r="L289" s="61"/>
    </row>
    <row r="290" spans="2:12" ht="25.5" customHeight="1">
      <c r="B290" s="35"/>
      <c r="C290" s="35"/>
      <c r="D290" s="36"/>
      <c r="E290" s="71" t="s">
        <v>2</v>
      </c>
      <c r="F290" s="71" t="s">
        <v>3</v>
      </c>
      <c r="G290" s="82" t="s">
        <v>168</v>
      </c>
      <c r="H290" s="72" t="s">
        <v>329</v>
      </c>
      <c r="I290" s="71" t="s">
        <v>4</v>
      </c>
      <c r="J290" s="73" t="s">
        <v>5</v>
      </c>
      <c r="K290" s="74" t="s">
        <v>6</v>
      </c>
      <c r="L290" s="75" t="s">
        <v>7</v>
      </c>
    </row>
    <row r="291" spans="2:12" ht="15" customHeight="1">
      <c r="B291" s="35"/>
      <c r="C291" s="35"/>
      <c r="D291" s="36"/>
      <c r="E291" s="76" t="s">
        <v>116</v>
      </c>
      <c r="F291" s="18" t="s">
        <v>117</v>
      </c>
      <c r="G291" s="166">
        <v>1</v>
      </c>
      <c r="H291" s="19">
        <f>VLOOKUP(E291,'Артикулы и цены'!A:G,7,FALSE)</f>
        <v>3649</v>
      </c>
      <c r="I291" s="103" t="s">
        <v>197</v>
      </c>
      <c r="J291" s="104">
        <v>25</v>
      </c>
      <c r="K291" s="105">
        <v>6.5000000000000002E-2</v>
      </c>
      <c r="L291" s="106">
        <v>1</v>
      </c>
    </row>
    <row r="292" spans="2:12" ht="15" customHeight="1">
      <c r="B292" s="35"/>
      <c r="C292" s="35"/>
      <c r="D292" s="36"/>
      <c r="E292" s="18"/>
      <c r="F292" s="18"/>
      <c r="G292" s="176"/>
      <c r="H292" s="46"/>
      <c r="I292" s="145"/>
      <c r="J292" s="146"/>
      <c r="K292" s="147"/>
      <c r="L292" s="106"/>
    </row>
    <row r="293" spans="2:12" ht="15" customHeight="1">
      <c r="B293" s="35"/>
      <c r="C293" s="35"/>
      <c r="D293" s="36"/>
      <c r="E293" s="18"/>
      <c r="F293" s="18"/>
      <c r="G293" s="176"/>
      <c r="H293" s="46"/>
      <c r="I293" s="145"/>
      <c r="J293" s="146"/>
      <c r="K293" s="147"/>
      <c r="L293" s="106"/>
    </row>
    <row r="294" spans="2:12" ht="15" customHeight="1">
      <c r="B294" s="35"/>
      <c r="C294" s="35"/>
      <c r="D294" s="36"/>
      <c r="E294" s="18"/>
      <c r="F294" s="18"/>
      <c r="G294" s="176"/>
      <c r="H294" s="46"/>
      <c r="I294" s="145"/>
      <c r="J294" s="146"/>
      <c r="K294" s="147"/>
      <c r="L294" s="106"/>
    </row>
    <row r="295" spans="2:12" ht="15" customHeight="1">
      <c r="B295" s="35"/>
      <c r="C295" s="35"/>
      <c r="D295" s="36"/>
      <c r="E295" s="18"/>
      <c r="F295" s="18"/>
      <c r="G295" s="176"/>
      <c r="H295" s="46"/>
      <c r="I295" s="145"/>
      <c r="J295" s="146"/>
      <c r="K295" s="147"/>
      <c r="L295" s="106"/>
    </row>
    <row r="296" spans="2:12" ht="15" hidden="1" customHeight="1">
      <c r="B296" s="35"/>
      <c r="C296" s="35"/>
      <c r="D296" s="36"/>
      <c r="E296" s="18"/>
      <c r="F296" s="18"/>
      <c r="G296" s="176"/>
      <c r="H296" s="46"/>
      <c r="I296" s="145"/>
      <c r="J296" s="146"/>
      <c r="K296" s="147"/>
      <c r="L296" s="106"/>
    </row>
    <row r="297" spans="2:12" ht="15" customHeight="1">
      <c r="B297" s="35"/>
      <c r="C297" s="35"/>
      <c r="D297" s="36"/>
      <c r="E297" s="18"/>
      <c r="F297" s="18"/>
      <c r="G297" s="176"/>
      <c r="H297" s="46"/>
      <c r="I297" s="145"/>
      <c r="J297" s="146"/>
      <c r="K297" s="147"/>
      <c r="L297" s="106"/>
    </row>
    <row r="298" spans="2:12" s="5" customFormat="1">
      <c r="B298" s="202" t="s">
        <v>118</v>
      </c>
      <c r="C298" s="202"/>
      <c r="D298" s="202"/>
      <c r="E298" s="202"/>
      <c r="F298" s="202"/>
      <c r="G298" s="202"/>
      <c r="H298" s="202"/>
      <c r="I298" s="202"/>
      <c r="J298" s="202"/>
      <c r="K298" s="202"/>
      <c r="L298" s="203"/>
    </row>
    <row r="299" spans="2:12" s="5" customFormat="1">
      <c r="B299" s="12" t="s">
        <v>316</v>
      </c>
      <c r="C299" s="12"/>
      <c r="D299" s="12"/>
      <c r="E299" s="12"/>
      <c r="F299" s="12"/>
      <c r="G299" s="169"/>
      <c r="H299" s="28"/>
      <c r="I299" s="116"/>
      <c r="J299" s="117"/>
      <c r="K299" s="118"/>
      <c r="L299" s="119"/>
    </row>
    <row r="300" spans="2:12" ht="27.75" customHeight="1">
      <c r="B300" s="15"/>
      <c r="C300" s="15"/>
      <c r="D300" s="15"/>
      <c r="E300" s="71" t="s">
        <v>2</v>
      </c>
      <c r="F300" s="71" t="s">
        <v>3</v>
      </c>
      <c r="G300" s="82" t="s">
        <v>168</v>
      </c>
      <c r="H300" s="72" t="s">
        <v>329</v>
      </c>
      <c r="I300" s="71" t="s">
        <v>4</v>
      </c>
      <c r="J300" s="73" t="s">
        <v>5</v>
      </c>
      <c r="K300" s="74" t="s">
        <v>6</v>
      </c>
      <c r="L300" s="75" t="s">
        <v>7</v>
      </c>
    </row>
    <row r="301" spans="2:12" ht="15" customHeight="1">
      <c r="B301" s="16"/>
      <c r="C301" s="16"/>
      <c r="E301" s="76" t="s">
        <v>119</v>
      </c>
      <c r="F301" s="18" t="s">
        <v>66</v>
      </c>
      <c r="G301" s="166">
        <v>1</v>
      </c>
      <c r="H301" s="19">
        <f>VLOOKUP(E301,'Артикулы и цены'!A:G,7,FALSE)</f>
        <v>5690</v>
      </c>
      <c r="I301" s="103"/>
      <c r="J301" s="104">
        <v>33</v>
      </c>
      <c r="K301" s="105">
        <v>7.0000000000000007E-2</v>
      </c>
      <c r="L301" s="106">
        <v>2</v>
      </c>
    </row>
    <row r="302" spans="2:12" ht="15" customHeight="1">
      <c r="B302" s="16"/>
      <c r="C302" s="16"/>
      <c r="E302" s="76" t="s">
        <v>120</v>
      </c>
      <c r="F302" s="18" t="s">
        <v>68</v>
      </c>
      <c r="G302" s="166">
        <v>1</v>
      </c>
      <c r="H302" s="19">
        <f>VLOOKUP(E302,'Артикулы и цены'!A:G,7,FALSE)</f>
        <v>1051</v>
      </c>
      <c r="I302" s="103"/>
      <c r="J302" s="104">
        <v>8.5</v>
      </c>
      <c r="K302" s="105">
        <v>1.4999999999999999E-2</v>
      </c>
      <c r="L302" s="106">
        <v>1</v>
      </c>
    </row>
    <row r="303" spans="2:12" ht="15" customHeight="1">
      <c r="B303" s="16"/>
      <c r="C303" s="16"/>
      <c r="E303" s="76" t="s">
        <v>121</v>
      </c>
      <c r="F303" s="18" t="s">
        <v>122</v>
      </c>
      <c r="G303" s="166">
        <v>1</v>
      </c>
      <c r="H303" s="19">
        <f>VLOOKUP(E303,'Артикулы и цены'!A:G,7,FALSE)</f>
        <v>1868</v>
      </c>
      <c r="I303" s="103"/>
      <c r="J303" s="104">
        <v>5.9</v>
      </c>
      <c r="K303" s="105">
        <v>1.2999999999999999E-2</v>
      </c>
      <c r="L303" s="106">
        <v>1</v>
      </c>
    </row>
    <row r="304" spans="2:12" ht="15" customHeight="1">
      <c r="B304" s="16"/>
      <c r="C304" s="16"/>
      <c r="E304" s="76" t="s">
        <v>123</v>
      </c>
      <c r="F304" s="18" t="s">
        <v>124</v>
      </c>
      <c r="G304" s="166">
        <v>1</v>
      </c>
      <c r="H304" s="19">
        <f>VLOOKUP(E304,'Артикулы и цены'!A:G,7,FALSE)</f>
        <v>2607</v>
      </c>
      <c r="I304" s="103"/>
      <c r="J304" s="104">
        <v>18.7</v>
      </c>
      <c r="K304" s="105">
        <v>0.1</v>
      </c>
      <c r="L304" s="106">
        <v>1</v>
      </c>
    </row>
    <row r="305" spans="2:12" ht="15" customHeight="1">
      <c r="B305" s="16"/>
      <c r="C305" s="16"/>
      <c r="E305" s="17"/>
      <c r="F305" s="18"/>
      <c r="G305" s="166"/>
      <c r="H305" s="19"/>
      <c r="I305" s="103"/>
      <c r="J305" s="104"/>
      <c r="K305" s="105"/>
      <c r="L305" s="107"/>
    </row>
    <row r="306" spans="2:12" ht="15" customHeight="1">
      <c r="B306" s="16"/>
      <c r="C306" s="16"/>
      <c r="E306" s="47"/>
      <c r="F306" s="21" t="s">
        <v>12</v>
      </c>
      <c r="G306" s="167"/>
      <c r="H306" s="59">
        <f>SUMPRODUCT($G$301:$G$304,H301:H304)</f>
        <v>11216</v>
      </c>
      <c r="I306" s="108" t="s">
        <v>125</v>
      </c>
      <c r="J306" s="124">
        <f>SUMPRODUCT($G$301:G304,J301:J304)</f>
        <v>66.099999999999994</v>
      </c>
      <c r="K306" s="125">
        <f>SUMPRODUCT($G$301:G304,K301:K304)</f>
        <v>0.19800000000000001</v>
      </c>
      <c r="L306" s="126">
        <f>SUMPRODUCT($G$301:G304,L301:L304)</f>
        <v>5</v>
      </c>
    </row>
    <row r="307" spans="2:12" ht="15" hidden="1" customHeight="1">
      <c r="B307" s="16"/>
      <c r="C307" s="16"/>
      <c r="E307" s="17"/>
      <c r="F307" s="18"/>
      <c r="G307" s="166"/>
      <c r="H307" s="19"/>
      <c r="I307" s="148"/>
      <c r="J307" s="104"/>
      <c r="K307" s="105"/>
      <c r="L307" s="107"/>
    </row>
    <row r="308" spans="2:12" ht="15" customHeight="1">
      <c r="B308" s="16"/>
      <c r="C308" s="16"/>
      <c r="E308" s="17"/>
      <c r="F308" s="18"/>
      <c r="G308" s="166"/>
      <c r="H308" s="19"/>
      <c r="I308" s="148"/>
      <c r="J308" s="104"/>
      <c r="K308" s="105"/>
      <c r="L308" s="107"/>
    </row>
    <row r="309" spans="2:12" s="5" customFormat="1">
      <c r="B309" s="202" t="s">
        <v>126</v>
      </c>
      <c r="C309" s="202"/>
      <c r="D309" s="202"/>
      <c r="E309" s="202"/>
      <c r="F309" s="202"/>
      <c r="G309" s="202"/>
      <c r="H309" s="202"/>
      <c r="I309" s="202"/>
      <c r="J309" s="202"/>
      <c r="K309" s="202"/>
      <c r="L309" s="203"/>
    </row>
    <row r="310" spans="2:12" s="5" customFormat="1">
      <c r="B310" s="13" t="s">
        <v>324</v>
      </c>
      <c r="C310" s="13"/>
      <c r="D310" s="13"/>
      <c r="E310" s="13"/>
      <c r="F310" s="13"/>
      <c r="G310" s="165"/>
      <c r="H310" s="14"/>
      <c r="I310" s="99"/>
      <c r="J310" s="100"/>
      <c r="K310" s="101"/>
      <c r="L310" s="102"/>
    </row>
    <row r="311" spans="2:12" s="5" customFormat="1">
      <c r="B311" s="12" t="s">
        <v>304</v>
      </c>
      <c r="C311" s="12"/>
      <c r="D311" s="12"/>
      <c r="E311" s="12"/>
      <c r="F311" s="12"/>
      <c r="G311" s="169"/>
      <c r="H311" s="28"/>
      <c r="I311" s="116"/>
      <c r="J311" s="117"/>
      <c r="K311" s="118"/>
      <c r="L311" s="119"/>
    </row>
    <row r="312" spans="2:12" ht="27" customHeight="1">
      <c r="B312" s="15"/>
      <c r="C312" s="15"/>
      <c r="D312" s="15"/>
      <c r="E312" s="71" t="s">
        <v>2</v>
      </c>
      <c r="F312" s="71" t="s">
        <v>3</v>
      </c>
      <c r="G312" s="82" t="s">
        <v>168</v>
      </c>
      <c r="H312" s="72" t="s">
        <v>329</v>
      </c>
      <c r="I312" s="71" t="s">
        <v>4</v>
      </c>
      <c r="J312" s="73" t="s">
        <v>5</v>
      </c>
      <c r="K312" s="74" t="s">
        <v>6</v>
      </c>
      <c r="L312" s="75" t="s">
        <v>7</v>
      </c>
    </row>
    <row r="313" spans="2:12" ht="15" customHeight="1">
      <c r="B313" s="16"/>
      <c r="C313" s="16"/>
      <c r="E313" s="76" t="s">
        <v>127</v>
      </c>
      <c r="F313" s="18" t="s">
        <v>128</v>
      </c>
      <c r="G313" s="166">
        <v>1</v>
      </c>
      <c r="H313" s="19">
        <f>VLOOKUP(E313,'Артикулы и цены'!A:G,7,FALSE)</f>
        <v>7106</v>
      </c>
      <c r="I313" s="103"/>
      <c r="J313" s="104">
        <v>46.4</v>
      </c>
      <c r="K313" s="105">
        <v>0.09</v>
      </c>
      <c r="L313" s="106">
        <v>2</v>
      </c>
    </row>
    <row r="314" spans="2:12" ht="15" customHeight="1">
      <c r="B314" s="16"/>
      <c r="C314" s="16"/>
      <c r="E314" s="76" t="s">
        <v>129</v>
      </c>
      <c r="F314" s="18" t="s">
        <v>130</v>
      </c>
      <c r="G314" s="166">
        <v>1</v>
      </c>
      <c r="H314" s="19">
        <f>VLOOKUP(E314,'Артикулы и цены'!A:G,7,FALSE)</f>
        <v>691</v>
      </c>
      <c r="I314" s="103"/>
      <c r="J314" s="104">
        <v>3.1</v>
      </c>
      <c r="K314" s="105">
        <v>5.0000000000000001E-3</v>
      </c>
      <c r="L314" s="106">
        <v>1</v>
      </c>
    </row>
    <row r="315" spans="2:12" ht="15" customHeight="1">
      <c r="B315" s="16"/>
      <c r="C315" s="16"/>
      <c r="E315" s="76" t="s">
        <v>131</v>
      </c>
      <c r="F315" s="18" t="s">
        <v>132</v>
      </c>
      <c r="G315" s="166">
        <v>1</v>
      </c>
      <c r="H315" s="19">
        <f>VLOOKUP(E315,'Артикулы и цены'!A:G,7,FALSE)</f>
        <v>786</v>
      </c>
      <c r="I315" s="103"/>
      <c r="J315" s="104">
        <v>3.9</v>
      </c>
      <c r="K315" s="105">
        <v>6.0000000000000001E-3</v>
      </c>
      <c r="L315" s="106">
        <v>1</v>
      </c>
    </row>
    <row r="316" spans="2:12" ht="15" customHeight="1">
      <c r="B316" s="16"/>
      <c r="C316" s="16"/>
      <c r="E316" s="76" t="s">
        <v>133</v>
      </c>
      <c r="F316" s="18" t="s">
        <v>134</v>
      </c>
      <c r="G316" s="166">
        <v>1</v>
      </c>
      <c r="H316" s="19">
        <f>VLOOKUP(E316,'Артикулы и цены'!A:G,7,FALSE)</f>
        <v>631</v>
      </c>
      <c r="I316" s="103"/>
      <c r="J316" s="104">
        <v>2.7</v>
      </c>
      <c r="K316" s="144">
        <v>3.0000000000000001E-3</v>
      </c>
      <c r="L316" s="106">
        <v>1</v>
      </c>
    </row>
    <row r="317" spans="2:12" ht="15" customHeight="1">
      <c r="B317" s="16"/>
      <c r="C317" s="16"/>
      <c r="E317" s="76"/>
      <c r="F317" s="18"/>
      <c r="G317" s="166"/>
      <c r="H317" s="19"/>
      <c r="I317" s="103"/>
      <c r="J317" s="104"/>
      <c r="K317" s="105"/>
      <c r="L317" s="107"/>
    </row>
    <row r="318" spans="2:12" ht="15" customHeight="1">
      <c r="B318" s="16"/>
      <c r="C318" s="16"/>
      <c r="E318" s="77"/>
      <c r="F318" s="30" t="s">
        <v>12</v>
      </c>
      <c r="G318" s="170" t="s">
        <v>35</v>
      </c>
      <c r="H318" s="31">
        <f>SUMPRODUCT($G$313:$G$316,H313:H316)</f>
        <v>9214</v>
      </c>
      <c r="I318" s="120" t="s">
        <v>135</v>
      </c>
      <c r="J318" s="121">
        <f>SUMPRODUCT($G$313:G316,J313:J316)</f>
        <v>56.1</v>
      </c>
      <c r="K318" s="122">
        <f>SUMPRODUCT($G$313:G316,K313:K316)</f>
        <v>0.10400000000000001</v>
      </c>
      <c r="L318" s="123">
        <f>SUMPRODUCT($G$313:G316,L313:L316)</f>
        <v>5</v>
      </c>
    </row>
    <row r="319" spans="2:12" ht="15" customHeight="1">
      <c r="B319" s="16"/>
      <c r="C319" s="16"/>
      <c r="E319" s="76" t="s">
        <v>127</v>
      </c>
      <c r="F319" s="18" t="s">
        <v>128</v>
      </c>
      <c r="G319" s="166">
        <v>1</v>
      </c>
      <c r="H319" s="19">
        <f>VLOOKUP(E319,'Артикулы и цены'!A:G,7,FALSE)</f>
        <v>7106</v>
      </c>
      <c r="I319" s="103"/>
      <c r="J319" s="104">
        <v>46.4</v>
      </c>
      <c r="K319" s="105">
        <v>0.09</v>
      </c>
      <c r="L319" s="106">
        <v>2</v>
      </c>
    </row>
    <row r="320" spans="2:12" ht="15" customHeight="1">
      <c r="B320" s="16"/>
      <c r="C320" s="16"/>
      <c r="E320" s="76" t="s">
        <v>136</v>
      </c>
      <c r="F320" s="18" t="s">
        <v>130</v>
      </c>
      <c r="G320" s="166">
        <v>1</v>
      </c>
      <c r="H320" s="19">
        <f>VLOOKUP(E320,'Артикулы и цены'!A:G,7,FALSE)</f>
        <v>691</v>
      </c>
      <c r="I320" s="103"/>
      <c r="J320" s="104">
        <v>3.1</v>
      </c>
      <c r="K320" s="105">
        <v>5.0000000000000001E-3</v>
      </c>
      <c r="L320" s="106">
        <v>1</v>
      </c>
    </row>
    <row r="321" spans="2:12" ht="15" customHeight="1">
      <c r="B321" s="16"/>
      <c r="C321" s="16"/>
      <c r="E321" s="76" t="s">
        <v>137</v>
      </c>
      <c r="F321" s="18" t="s">
        <v>132</v>
      </c>
      <c r="G321" s="166">
        <v>1</v>
      </c>
      <c r="H321" s="19">
        <f>VLOOKUP(E321,'Артикулы и цены'!A:G,7,FALSE)</f>
        <v>786</v>
      </c>
      <c r="I321" s="103"/>
      <c r="J321" s="104">
        <v>3.9</v>
      </c>
      <c r="K321" s="105">
        <v>6.0000000000000001E-3</v>
      </c>
      <c r="L321" s="106">
        <v>1</v>
      </c>
    </row>
    <row r="322" spans="2:12" ht="15" customHeight="1">
      <c r="B322" s="16"/>
      <c r="C322" s="16"/>
      <c r="E322" s="76" t="s">
        <v>133</v>
      </c>
      <c r="F322" s="18" t="s">
        <v>134</v>
      </c>
      <c r="G322" s="166">
        <v>1</v>
      </c>
      <c r="H322" s="19">
        <f>VLOOKUP(E322,'Артикулы и цены'!A:G,7,FALSE)</f>
        <v>631</v>
      </c>
      <c r="I322" s="103"/>
      <c r="J322" s="104">
        <v>2.7</v>
      </c>
      <c r="K322" s="144">
        <v>3.0000000000000001E-3</v>
      </c>
      <c r="L322" s="106">
        <v>1</v>
      </c>
    </row>
    <row r="323" spans="2:12" ht="15" customHeight="1">
      <c r="B323" s="16"/>
      <c r="C323" s="16"/>
      <c r="E323" s="76"/>
      <c r="F323" s="18"/>
      <c r="G323" s="166"/>
      <c r="H323" s="19"/>
      <c r="I323" s="103"/>
      <c r="J323" s="104"/>
      <c r="K323" s="105"/>
      <c r="L323" s="107"/>
    </row>
    <row r="324" spans="2:12" ht="15" customHeight="1">
      <c r="B324" s="16"/>
      <c r="C324" s="16"/>
      <c r="E324" s="20"/>
      <c r="F324" s="21" t="s">
        <v>12</v>
      </c>
      <c r="G324" s="171" t="s">
        <v>39</v>
      </c>
      <c r="H324" s="59">
        <f>SUMPRODUCT($G$319:$G$322,H319:H322)</f>
        <v>9214</v>
      </c>
      <c r="I324" s="149" t="s">
        <v>135</v>
      </c>
      <c r="J324" s="124">
        <f>SUMPRODUCT($G$319:G322,J319:J322)</f>
        <v>56.1</v>
      </c>
      <c r="K324" s="125">
        <f>SUMPRODUCT($G$319:G322,K319:K322)</f>
        <v>0.10400000000000001</v>
      </c>
      <c r="L324" s="126">
        <f>SUMPRODUCT($G$319:G322,L319:L322)</f>
        <v>5</v>
      </c>
    </row>
    <row r="325" spans="2:12" ht="15" customHeight="1">
      <c r="B325" s="23"/>
      <c r="C325" s="23"/>
      <c r="D325" s="24"/>
      <c r="E325" s="48"/>
      <c r="F325" s="25"/>
      <c r="G325" s="168"/>
      <c r="H325" s="26"/>
      <c r="I325" s="112"/>
      <c r="J325" s="113"/>
      <c r="K325" s="114"/>
      <c r="L325" s="115"/>
    </row>
    <row r="326" spans="2:12" ht="27" customHeight="1">
      <c r="B326" s="15"/>
      <c r="C326" s="15"/>
      <c r="D326" s="15"/>
      <c r="E326" s="71" t="s">
        <v>2</v>
      </c>
      <c r="F326" s="71" t="s">
        <v>3</v>
      </c>
      <c r="G326" s="82" t="s">
        <v>168</v>
      </c>
      <c r="H326" s="72" t="s">
        <v>329</v>
      </c>
      <c r="I326" s="71" t="s">
        <v>4</v>
      </c>
      <c r="J326" s="73" t="s">
        <v>5</v>
      </c>
      <c r="K326" s="74" t="s">
        <v>6</v>
      </c>
      <c r="L326" s="75" t="s">
        <v>7</v>
      </c>
    </row>
    <row r="327" spans="2:12" ht="15" customHeight="1">
      <c r="B327" s="16"/>
      <c r="C327" s="16"/>
      <c r="E327" s="76" t="s">
        <v>138</v>
      </c>
      <c r="F327" s="18" t="s">
        <v>128</v>
      </c>
      <c r="G327" s="166">
        <v>1</v>
      </c>
      <c r="H327" s="19">
        <f>VLOOKUP(E327,'Артикулы и цены'!A:G,7,FALSE)</f>
        <v>9675</v>
      </c>
      <c r="I327" s="103"/>
      <c r="J327" s="104">
        <v>64.2</v>
      </c>
      <c r="K327" s="105">
        <v>0.11</v>
      </c>
      <c r="L327" s="106">
        <v>3</v>
      </c>
    </row>
    <row r="328" spans="2:12" ht="15" customHeight="1">
      <c r="B328" s="16"/>
      <c r="C328" s="16"/>
      <c r="E328" s="76" t="s">
        <v>129</v>
      </c>
      <c r="F328" s="18" t="s">
        <v>130</v>
      </c>
      <c r="G328" s="166">
        <v>1</v>
      </c>
      <c r="H328" s="19">
        <f>VLOOKUP(E328,'Артикулы и цены'!A:G,7,FALSE)</f>
        <v>691</v>
      </c>
      <c r="I328" s="103"/>
      <c r="J328" s="104">
        <v>3.1</v>
      </c>
      <c r="K328" s="105">
        <v>5.0000000000000001E-3</v>
      </c>
      <c r="L328" s="106">
        <v>1</v>
      </c>
    </row>
    <row r="329" spans="2:12" ht="15" customHeight="1">
      <c r="B329" s="16"/>
      <c r="C329" s="16"/>
      <c r="E329" s="76" t="s">
        <v>85</v>
      </c>
      <c r="F329" s="18" t="s">
        <v>20</v>
      </c>
      <c r="G329" s="166">
        <v>3</v>
      </c>
      <c r="H329" s="19">
        <f>VLOOKUP(E329,'Артикулы и цены'!A:G,7,FALSE)</f>
        <v>524</v>
      </c>
      <c r="I329" s="103"/>
      <c r="J329" s="104">
        <v>1.7</v>
      </c>
      <c r="K329" s="144">
        <v>2E-3</v>
      </c>
      <c r="L329" s="106">
        <v>1</v>
      </c>
    </row>
    <row r="330" spans="2:12" ht="15" customHeight="1">
      <c r="B330" s="16"/>
      <c r="C330" s="16"/>
      <c r="E330" s="76" t="s">
        <v>133</v>
      </c>
      <c r="F330" s="18" t="s">
        <v>134</v>
      </c>
      <c r="G330" s="166">
        <v>1</v>
      </c>
      <c r="H330" s="19">
        <f>VLOOKUP(E330,'Артикулы и цены'!A:G,7,FALSE)</f>
        <v>631</v>
      </c>
      <c r="I330" s="103"/>
      <c r="J330" s="104">
        <v>2.7</v>
      </c>
      <c r="K330" s="144">
        <v>3.0000000000000001E-3</v>
      </c>
      <c r="L330" s="106">
        <v>1</v>
      </c>
    </row>
    <row r="331" spans="2:12" ht="15" customHeight="1">
      <c r="B331" s="16"/>
      <c r="C331" s="16"/>
      <c r="E331" s="76"/>
      <c r="F331" s="18"/>
      <c r="G331" s="166"/>
      <c r="H331" s="19"/>
      <c r="I331" s="103"/>
      <c r="J331" s="104"/>
      <c r="K331" s="105"/>
      <c r="L331" s="107"/>
    </row>
    <row r="332" spans="2:12" ht="15" customHeight="1">
      <c r="B332" s="16"/>
      <c r="C332" s="16"/>
      <c r="E332" s="77"/>
      <c r="F332" s="30" t="s">
        <v>12</v>
      </c>
      <c r="G332" s="170" t="s">
        <v>35</v>
      </c>
      <c r="H332" s="31">
        <f>SUMPRODUCT($G$327:$G$330,H327:H330)</f>
        <v>12569</v>
      </c>
      <c r="I332" s="120" t="s">
        <v>135</v>
      </c>
      <c r="J332" s="121">
        <f>SUMPRODUCT($G$327:G330,J327:J330)</f>
        <v>75.099999999999994</v>
      </c>
      <c r="K332" s="122">
        <f>SUMPRODUCT($G$327:G330,K327:K330)</f>
        <v>0.12400000000000001</v>
      </c>
      <c r="L332" s="123">
        <f>SUMPRODUCT($G$327:G330,L327:L330)</f>
        <v>8</v>
      </c>
    </row>
    <row r="333" spans="2:12" ht="15" customHeight="1">
      <c r="B333" s="16"/>
      <c r="C333" s="16"/>
      <c r="E333" s="76" t="s">
        <v>138</v>
      </c>
      <c r="F333" s="18" t="s">
        <v>128</v>
      </c>
      <c r="G333" s="166">
        <v>1</v>
      </c>
      <c r="H333" s="19">
        <f>VLOOKUP(E333,'Артикулы и цены'!A:G,7,FALSE)</f>
        <v>9675</v>
      </c>
      <c r="I333" s="103"/>
      <c r="J333" s="104">
        <v>64.2</v>
      </c>
      <c r="K333" s="105">
        <v>0.11</v>
      </c>
      <c r="L333" s="106">
        <v>3</v>
      </c>
    </row>
    <row r="334" spans="2:12" ht="15" customHeight="1">
      <c r="B334" s="16"/>
      <c r="C334" s="16"/>
      <c r="E334" s="76" t="s">
        <v>136</v>
      </c>
      <c r="F334" s="18" t="s">
        <v>130</v>
      </c>
      <c r="G334" s="166">
        <v>1</v>
      </c>
      <c r="H334" s="19">
        <f>VLOOKUP(E334,'Артикулы и цены'!A:G,7,FALSE)</f>
        <v>691</v>
      </c>
      <c r="I334" s="103"/>
      <c r="J334" s="104">
        <v>3.1</v>
      </c>
      <c r="K334" s="105">
        <v>5.0000000000000001E-3</v>
      </c>
      <c r="L334" s="106">
        <v>1</v>
      </c>
    </row>
    <row r="335" spans="2:12" ht="15" customHeight="1">
      <c r="B335" s="16"/>
      <c r="C335" s="16"/>
      <c r="E335" s="76" t="s">
        <v>85</v>
      </c>
      <c r="F335" s="18" t="s">
        <v>20</v>
      </c>
      <c r="G335" s="166">
        <v>3</v>
      </c>
      <c r="H335" s="19">
        <f>VLOOKUP(E335,'Артикулы и цены'!A:G,7,FALSE)</f>
        <v>524</v>
      </c>
      <c r="I335" s="103"/>
      <c r="J335" s="104">
        <v>1.7</v>
      </c>
      <c r="K335" s="144">
        <v>2E-3</v>
      </c>
      <c r="L335" s="106">
        <v>1</v>
      </c>
    </row>
    <row r="336" spans="2:12" ht="15" customHeight="1">
      <c r="B336" s="16"/>
      <c r="C336" s="16"/>
      <c r="E336" s="76" t="s">
        <v>133</v>
      </c>
      <c r="F336" s="18" t="s">
        <v>134</v>
      </c>
      <c r="G336" s="166">
        <v>1</v>
      </c>
      <c r="H336" s="19">
        <f>VLOOKUP(E336,'Артикулы и цены'!A:G,7,FALSE)</f>
        <v>631</v>
      </c>
      <c r="I336" s="103"/>
      <c r="J336" s="104">
        <v>2.7</v>
      </c>
      <c r="K336" s="144">
        <v>3.0000000000000001E-3</v>
      </c>
      <c r="L336" s="106">
        <v>1</v>
      </c>
    </row>
    <row r="337" spans="2:12" ht="15" customHeight="1">
      <c r="B337" s="16"/>
      <c r="C337" s="16"/>
      <c r="E337" s="17"/>
      <c r="F337" s="18"/>
      <c r="G337" s="166"/>
      <c r="H337" s="19"/>
      <c r="I337" s="103"/>
      <c r="J337" s="104"/>
      <c r="K337" s="105"/>
      <c r="L337" s="107"/>
    </row>
    <row r="338" spans="2:12" ht="15" customHeight="1">
      <c r="B338" s="16"/>
      <c r="C338" s="16"/>
      <c r="E338" s="20"/>
      <c r="F338" s="21" t="s">
        <v>12</v>
      </c>
      <c r="G338" s="171" t="s">
        <v>39</v>
      </c>
      <c r="H338" s="59">
        <f>SUMPRODUCT($G$333:$G$336,H333:H336)</f>
        <v>12569</v>
      </c>
      <c r="I338" s="149" t="s">
        <v>135</v>
      </c>
      <c r="J338" s="124">
        <f>SUMPRODUCT($G$333:G336,J333:J336)</f>
        <v>75.099999999999994</v>
      </c>
      <c r="K338" s="125">
        <f>SUMPRODUCT($G$333:G336,K333:K336)</f>
        <v>0.12400000000000001</v>
      </c>
      <c r="L338" s="126">
        <f>SUMPRODUCT($G$333:G336,L333:L336)</f>
        <v>8</v>
      </c>
    </row>
    <row r="339" spans="2:12" ht="15" customHeight="1">
      <c r="B339" s="23"/>
      <c r="C339" s="23"/>
      <c r="D339" s="24"/>
      <c r="E339" s="48"/>
      <c r="F339" s="25"/>
      <c r="G339" s="168"/>
      <c r="H339" s="26"/>
      <c r="I339" s="112"/>
      <c r="J339" s="113"/>
      <c r="K339" s="114"/>
      <c r="L339" s="115"/>
    </row>
    <row r="340" spans="2:12" ht="27" customHeight="1">
      <c r="B340" s="15"/>
      <c r="C340" s="15"/>
      <c r="D340" s="15"/>
      <c r="E340" s="71" t="s">
        <v>2</v>
      </c>
      <c r="F340" s="71" t="s">
        <v>3</v>
      </c>
      <c r="G340" s="82" t="s">
        <v>168</v>
      </c>
      <c r="H340" s="72" t="s">
        <v>329</v>
      </c>
      <c r="I340" s="71" t="s">
        <v>4</v>
      </c>
      <c r="J340" s="73" t="s">
        <v>5</v>
      </c>
      <c r="K340" s="74" t="s">
        <v>6</v>
      </c>
      <c r="L340" s="75" t="s">
        <v>7</v>
      </c>
    </row>
    <row r="341" spans="2:12" ht="15" customHeight="1">
      <c r="B341" s="16"/>
      <c r="C341" s="16"/>
      <c r="E341" s="76" t="s">
        <v>139</v>
      </c>
      <c r="F341" s="18" t="s">
        <v>128</v>
      </c>
      <c r="G341" s="166">
        <v>1</v>
      </c>
      <c r="H341" s="19">
        <f>VLOOKUP(E341,'Артикулы и цены'!A:G,7,FALSE)</f>
        <v>13091</v>
      </c>
      <c r="I341" s="103"/>
      <c r="J341" s="104">
        <v>89.1</v>
      </c>
      <c r="K341" s="105">
        <v>0.16</v>
      </c>
      <c r="L341" s="106">
        <v>4</v>
      </c>
    </row>
    <row r="342" spans="2:12" ht="15" customHeight="1">
      <c r="B342" s="16"/>
      <c r="C342" s="16"/>
      <c r="E342" s="76" t="s">
        <v>140</v>
      </c>
      <c r="F342" s="18" t="s">
        <v>141</v>
      </c>
      <c r="G342" s="166">
        <v>1</v>
      </c>
      <c r="H342" s="19">
        <f>VLOOKUP(E342,'Артикулы и цены'!A:G,7,FALSE)</f>
        <v>1298</v>
      </c>
      <c r="I342" s="103"/>
      <c r="J342" s="104">
        <v>5.7</v>
      </c>
      <c r="K342" s="105">
        <v>8.9999999999999993E-3</v>
      </c>
      <c r="L342" s="106">
        <v>1</v>
      </c>
    </row>
    <row r="343" spans="2:12" ht="15" customHeight="1">
      <c r="B343" s="16"/>
      <c r="C343" s="16"/>
      <c r="E343" s="76" t="s">
        <v>94</v>
      </c>
      <c r="F343" s="18" t="s">
        <v>20</v>
      </c>
      <c r="G343" s="166">
        <v>3</v>
      </c>
      <c r="H343" s="19">
        <f>VLOOKUP(E343,'Артикулы и цены'!A:G,7,FALSE)</f>
        <v>746</v>
      </c>
      <c r="I343" s="103"/>
      <c r="J343" s="104">
        <v>2.6</v>
      </c>
      <c r="K343" s="144">
        <v>4.0000000000000001E-3</v>
      </c>
      <c r="L343" s="106">
        <v>1</v>
      </c>
    </row>
    <row r="344" spans="2:12" ht="15" customHeight="1">
      <c r="B344" s="16"/>
      <c r="C344" s="16"/>
      <c r="E344" s="76" t="s">
        <v>142</v>
      </c>
      <c r="F344" s="18" t="s">
        <v>134</v>
      </c>
      <c r="G344" s="166">
        <v>1</v>
      </c>
      <c r="H344" s="19">
        <f>VLOOKUP(E344,'Артикулы и цены'!A:G,7,FALSE)</f>
        <v>832</v>
      </c>
      <c r="I344" s="103"/>
      <c r="J344" s="104">
        <v>4.8</v>
      </c>
      <c r="K344" s="105">
        <v>7.0000000000000001E-3</v>
      </c>
      <c r="L344" s="106">
        <v>1</v>
      </c>
    </row>
    <row r="345" spans="2:12" ht="15" customHeight="1">
      <c r="B345" s="16"/>
      <c r="C345" s="16"/>
      <c r="E345" s="17"/>
      <c r="F345" s="18"/>
      <c r="G345" s="166"/>
      <c r="H345" s="19"/>
      <c r="I345" s="103"/>
      <c r="J345" s="104"/>
      <c r="K345" s="105"/>
      <c r="L345" s="107"/>
    </row>
    <row r="346" spans="2:12" ht="15" customHeight="1">
      <c r="B346" s="16"/>
      <c r="C346" s="16"/>
      <c r="E346" s="20"/>
      <c r="F346" s="21" t="s">
        <v>12</v>
      </c>
      <c r="G346" s="167"/>
      <c r="H346" s="59">
        <f>SUMPRODUCT($G$341:$G$344,H341:H344)</f>
        <v>17459</v>
      </c>
      <c r="I346" s="149" t="s">
        <v>143</v>
      </c>
      <c r="J346" s="124">
        <f>SUMPRODUCT($G$341:G344,J341:J344)</f>
        <v>107.39999999999999</v>
      </c>
      <c r="K346" s="125">
        <f>SUMPRODUCT($G$341:G344,K341:K344)</f>
        <v>0.18800000000000003</v>
      </c>
      <c r="L346" s="126">
        <f>SUMPRODUCT($G$341:G344,L341:L344)</f>
        <v>9</v>
      </c>
    </row>
    <row r="347" spans="2:12" ht="15" customHeight="1">
      <c r="B347" s="16"/>
      <c r="C347" s="16"/>
      <c r="E347" s="17"/>
      <c r="F347" s="18"/>
      <c r="G347" s="166"/>
      <c r="H347" s="19"/>
      <c r="I347" s="103"/>
      <c r="J347" s="104"/>
      <c r="K347" s="105"/>
      <c r="L347" s="107"/>
    </row>
    <row r="348" spans="2:12" ht="15" customHeight="1">
      <c r="B348" s="16"/>
      <c r="C348" s="16"/>
      <c r="E348" s="17"/>
      <c r="F348" s="18"/>
      <c r="G348" s="166"/>
      <c r="H348" s="19"/>
      <c r="I348" s="103"/>
      <c r="J348" s="104"/>
      <c r="K348" s="105"/>
      <c r="L348" s="107"/>
    </row>
    <row r="349" spans="2:12" ht="15" customHeight="1">
      <c r="B349" s="16"/>
      <c r="C349" s="16"/>
      <c r="E349" s="17"/>
      <c r="F349" s="18"/>
      <c r="G349" s="166"/>
      <c r="H349" s="19"/>
      <c r="I349" s="103"/>
      <c r="J349" s="104"/>
      <c r="K349" s="105"/>
      <c r="L349" s="107"/>
    </row>
    <row r="350" spans="2:12" ht="15" hidden="1" customHeight="1">
      <c r="B350" s="16"/>
      <c r="C350" s="16"/>
      <c r="E350" s="17"/>
      <c r="F350" s="18"/>
      <c r="G350" s="166"/>
      <c r="H350" s="19"/>
      <c r="I350" s="103"/>
      <c r="J350" s="104"/>
      <c r="K350" s="105"/>
      <c r="L350" s="107"/>
    </row>
    <row r="351" spans="2:12" ht="15" customHeight="1">
      <c r="B351" s="23"/>
      <c r="C351" s="23"/>
      <c r="D351" s="24"/>
      <c r="E351" s="48"/>
      <c r="F351" s="25"/>
      <c r="G351" s="168"/>
      <c r="H351" s="26"/>
      <c r="I351" s="112"/>
      <c r="J351" s="113"/>
      <c r="K351" s="114"/>
      <c r="L351" s="115"/>
    </row>
    <row r="352" spans="2:12" ht="27" customHeight="1">
      <c r="B352" s="15"/>
      <c r="C352" s="15"/>
      <c r="D352" s="15"/>
      <c r="E352" s="71" t="s">
        <v>2</v>
      </c>
      <c r="F352" s="71" t="s">
        <v>3</v>
      </c>
      <c r="G352" s="82" t="s">
        <v>168</v>
      </c>
      <c r="H352" s="72" t="s">
        <v>329</v>
      </c>
      <c r="I352" s="71" t="s">
        <v>4</v>
      </c>
      <c r="J352" s="73" t="s">
        <v>5</v>
      </c>
      <c r="K352" s="74" t="s">
        <v>6</v>
      </c>
      <c r="L352" s="75" t="s">
        <v>7</v>
      </c>
    </row>
    <row r="353" spans="2:12" ht="15" customHeight="1">
      <c r="B353" s="16"/>
      <c r="C353" s="16"/>
      <c r="E353" s="76" t="s">
        <v>144</v>
      </c>
      <c r="F353" s="18" t="s">
        <v>128</v>
      </c>
      <c r="G353" s="166">
        <v>1</v>
      </c>
      <c r="H353" s="19">
        <f>VLOOKUP(E353,'Артикулы и цены'!A:G,7,FALSE)</f>
        <v>9080</v>
      </c>
      <c r="I353" s="103"/>
      <c r="J353" s="104">
        <v>70.900000000000006</v>
      </c>
      <c r="K353" s="105">
        <v>0.19</v>
      </c>
      <c r="L353" s="106">
        <v>3</v>
      </c>
    </row>
    <row r="354" spans="2:12" ht="15" customHeight="1">
      <c r="B354" s="16"/>
      <c r="C354" s="16"/>
      <c r="E354" s="76" t="s">
        <v>140</v>
      </c>
      <c r="F354" s="18" t="s">
        <v>141</v>
      </c>
      <c r="G354" s="166">
        <v>1</v>
      </c>
      <c r="H354" s="19">
        <f>VLOOKUP(E354,'Артикулы и цены'!A:G,7,FALSE)</f>
        <v>1298</v>
      </c>
      <c r="I354" s="103"/>
      <c r="J354" s="104">
        <v>5.7</v>
      </c>
      <c r="K354" s="105">
        <v>8.9999999999999993E-3</v>
      </c>
      <c r="L354" s="106">
        <v>1</v>
      </c>
    </row>
    <row r="355" spans="2:12" ht="15" customHeight="1">
      <c r="B355" s="16"/>
      <c r="C355" s="16"/>
      <c r="E355" s="76" t="s">
        <v>145</v>
      </c>
      <c r="F355" s="18" t="s">
        <v>146</v>
      </c>
      <c r="G355" s="166">
        <v>1</v>
      </c>
      <c r="H355" s="19">
        <f>VLOOKUP(E355,'Артикулы и цены'!A:G,7,FALSE)</f>
        <v>1493</v>
      </c>
      <c r="I355" s="103"/>
      <c r="J355" s="104">
        <v>7.2</v>
      </c>
      <c r="K355" s="105">
        <v>8.9999999999999993E-3</v>
      </c>
      <c r="L355" s="106">
        <v>1</v>
      </c>
    </row>
    <row r="356" spans="2:12" ht="15" customHeight="1">
      <c r="B356" s="16"/>
      <c r="C356" s="16"/>
      <c r="E356" s="76" t="s">
        <v>142</v>
      </c>
      <c r="F356" s="18" t="s">
        <v>134</v>
      </c>
      <c r="G356" s="166">
        <v>1</v>
      </c>
      <c r="H356" s="19">
        <f>VLOOKUP(E356,'Артикулы и цены'!A:G,7,FALSE)</f>
        <v>832</v>
      </c>
      <c r="I356" s="103"/>
      <c r="J356" s="104">
        <v>4.8</v>
      </c>
      <c r="K356" s="105">
        <v>7.0000000000000001E-3</v>
      </c>
      <c r="L356" s="106">
        <v>1</v>
      </c>
    </row>
    <row r="357" spans="2:12" ht="15" customHeight="1">
      <c r="B357" s="16"/>
      <c r="C357" s="16"/>
      <c r="E357" s="17"/>
      <c r="F357" s="18"/>
      <c r="G357" s="166"/>
      <c r="H357" s="19"/>
      <c r="I357" s="103"/>
      <c r="J357" s="104"/>
      <c r="K357" s="105"/>
      <c r="L357" s="107"/>
    </row>
    <row r="358" spans="2:12" ht="15" customHeight="1">
      <c r="B358" s="16"/>
      <c r="C358" s="16"/>
      <c r="E358" s="20"/>
      <c r="F358" s="21" t="s">
        <v>12</v>
      </c>
      <c r="G358" s="167"/>
      <c r="H358" s="59">
        <f>SUMPRODUCT($G$353:$G$356,H353:H356)</f>
        <v>12703</v>
      </c>
      <c r="I358" s="149" t="s">
        <v>143</v>
      </c>
      <c r="J358" s="124">
        <f>SUMPRODUCT($G$353:G356,J353:J356)</f>
        <v>88.600000000000009</v>
      </c>
      <c r="K358" s="125">
        <f>SUMPRODUCT($G$353:G356,K353:K356)</f>
        <v>0.21500000000000002</v>
      </c>
      <c r="L358" s="126">
        <f>SUMPRODUCT($G$353:G356,L353:L356)</f>
        <v>6</v>
      </c>
    </row>
    <row r="359" spans="2:12" ht="15" customHeight="1">
      <c r="B359" s="16"/>
      <c r="C359" s="16"/>
      <c r="E359" s="17"/>
      <c r="F359" s="18"/>
      <c r="G359" s="166"/>
      <c r="H359" s="19"/>
      <c r="I359" s="103"/>
      <c r="J359" s="104"/>
      <c r="K359" s="105"/>
      <c r="L359" s="107"/>
    </row>
    <row r="360" spans="2:12" ht="15" customHeight="1">
      <c r="B360" s="16"/>
      <c r="C360" s="16"/>
      <c r="E360" s="17"/>
      <c r="F360" s="18"/>
      <c r="G360" s="166"/>
      <c r="H360" s="19"/>
      <c r="I360" s="103"/>
      <c r="J360" s="104"/>
      <c r="K360" s="105"/>
      <c r="L360" s="107"/>
    </row>
    <row r="361" spans="2:12" ht="15" customHeight="1">
      <c r="B361" s="16"/>
      <c r="C361" s="16"/>
      <c r="E361" s="17"/>
      <c r="F361" s="18"/>
      <c r="G361" s="166"/>
      <c r="H361" s="19"/>
      <c r="I361" s="103"/>
      <c r="J361" s="104"/>
      <c r="K361" s="105"/>
      <c r="L361" s="107"/>
    </row>
    <row r="362" spans="2:12" ht="15" hidden="1" customHeight="1">
      <c r="B362" s="16"/>
      <c r="C362" s="16"/>
      <c r="E362" s="17"/>
      <c r="F362" s="18"/>
      <c r="G362" s="166"/>
      <c r="H362" s="19"/>
      <c r="I362" s="103"/>
      <c r="J362" s="104"/>
      <c r="K362" s="105"/>
      <c r="L362" s="107"/>
    </row>
    <row r="363" spans="2:12" ht="15" customHeight="1">
      <c r="B363" s="16"/>
      <c r="C363" s="16"/>
      <c r="E363" s="17"/>
      <c r="F363" s="18"/>
      <c r="G363" s="166"/>
      <c r="H363" s="19"/>
      <c r="I363" s="103"/>
      <c r="J363" s="104"/>
      <c r="K363" s="105"/>
      <c r="L363" s="107"/>
    </row>
    <row r="364" spans="2:12" s="5" customFormat="1">
      <c r="B364" s="202" t="s">
        <v>126</v>
      </c>
      <c r="C364" s="202"/>
      <c r="D364" s="202"/>
      <c r="E364" s="202"/>
      <c r="F364" s="202"/>
      <c r="G364" s="202"/>
      <c r="H364" s="202"/>
      <c r="I364" s="202"/>
      <c r="J364" s="202"/>
      <c r="K364" s="202"/>
      <c r="L364" s="203"/>
    </row>
    <row r="365" spans="2:12" s="5" customFormat="1" ht="24.75" customHeight="1">
      <c r="B365" s="204" t="s">
        <v>331</v>
      </c>
      <c r="C365" s="204"/>
      <c r="D365" s="204"/>
      <c r="E365" s="204"/>
      <c r="F365" s="204"/>
      <c r="G365" s="204"/>
      <c r="H365" s="204"/>
      <c r="I365" s="204"/>
      <c r="J365" s="204"/>
      <c r="K365" s="204"/>
      <c r="L365" s="204"/>
    </row>
    <row r="366" spans="2:12" s="5" customFormat="1" hidden="1">
      <c r="B366" s="12"/>
      <c r="C366" s="12"/>
      <c r="D366" s="12"/>
      <c r="E366" s="12"/>
      <c r="F366" s="12"/>
      <c r="G366" s="169"/>
      <c r="H366" s="28"/>
      <c r="I366" s="116"/>
      <c r="J366" s="117"/>
      <c r="K366" s="118"/>
      <c r="L366" s="119"/>
    </row>
    <row r="367" spans="2:12" ht="25.5" customHeight="1">
      <c r="B367" s="15"/>
      <c r="C367" s="15"/>
      <c r="D367" s="15"/>
      <c r="E367" s="71" t="s">
        <v>2</v>
      </c>
      <c r="F367" s="71" t="s">
        <v>3</v>
      </c>
      <c r="G367" s="82" t="s">
        <v>168</v>
      </c>
      <c r="H367" s="72" t="s">
        <v>329</v>
      </c>
      <c r="I367" s="71" t="s">
        <v>4</v>
      </c>
      <c r="J367" s="73" t="s">
        <v>5</v>
      </c>
      <c r="K367" s="74" t="s">
        <v>6</v>
      </c>
      <c r="L367" s="75" t="s">
        <v>7</v>
      </c>
    </row>
    <row r="368" spans="2:12" ht="15" customHeight="1">
      <c r="B368" s="16"/>
      <c r="C368" s="16"/>
      <c r="E368" s="76" t="s">
        <v>147</v>
      </c>
      <c r="F368" s="18" t="s">
        <v>148</v>
      </c>
      <c r="G368" s="166">
        <v>1</v>
      </c>
      <c r="H368" s="19">
        <f>VLOOKUP(E368,'Артикулы и цены'!A:G,7,FALSE)</f>
        <v>2695</v>
      </c>
      <c r="I368" s="103"/>
      <c r="J368" s="104">
        <v>19.3</v>
      </c>
      <c r="K368" s="105">
        <v>4.1000000000000002E-2</v>
      </c>
      <c r="L368" s="106">
        <v>1</v>
      </c>
    </row>
    <row r="369" spans="2:12" ht="15" customHeight="1">
      <c r="B369" s="16"/>
      <c r="C369" s="16"/>
      <c r="E369" s="76" t="s">
        <v>149</v>
      </c>
      <c r="F369" s="18" t="s">
        <v>134</v>
      </c>
      <c r="G369" s="166">
        <v>1</v>
      </c>
      <c r="H369" s="19">
        <f>VLOOKUP(E369,'Артикулы и цены'!A:G,7,FALSE)</f>
        <v>2662</v>
      </c>
      <c r="I369" s="103"/>
      <c r="J369" s="104">
        <v>9</v>
      </c>
      <c r="K369" s="105">
        <v>1.6E-2</v>
      </c>
      <c r="L369" s="106">
        <v>1</v>
      </c>
    </row>
    <row r="370" spans="2:12" ht="15" customHeight="1">
      <c r="B370" s="16"/>
      <c r="C370" s="16"/>
      <c r="E370" s="76"/>
      <c r="F370" s="18"/>
      <c r="G370" s="166"/>
      <c r="H370" s="19"/>
      <c r="I370" s="103"/>
      <c r="J370" s="104"/>
      <c r="K370" s="105"/>
      <c r="L370" s="107"/>
    </row>
    <row r="371" spans="2:12" ht="15" customHeight="1">
      <c r="B371" s="16"/>
      <c r="C371" s="16"/>
      <c r="E371" s="77"/>
      <c r="F371" s="30" t="s">
        <v>12</v>
      </c>
      <c r="G371" s="170" t="s">
        <v>35</v>
      </c>
      <c r="H371" s="31">
        <f>SUMPRODUCT($G$368:$G$369,H368:H369)</f>
        <v>5357</v>
      </c>
      <c r="I371" s="120" t="s">
        <v>150</v>
      </c>
      <c r="J371" s="121">
        <f>SUMPRODUCT($G$368:G369,J368:J369)</f>
        <v>28.3</v>
      </c>
      <c r="K371" s="122">
        <f>SUMPRODUCT($G$368:G369,K368:K369)</f>
        <v>5.7000000000000002E-2</v>
      </c>
      <c r="L371" s="123">
        <f>SUMPRODUCT($G$368:G369,L368:L369)</f>
        <v>2</v>
      </c>
    </row>
    <row r="372" spans="2:12" ht="15" customHeight="1">
      <c r="B372" s="16"/>
      <c r="C372" s="16"/>
      <c r="E372" s="76" t="s">
        <v>147</v>
      </c>
      <c r="F372" s="18" t="s">
        <v>148</v>
      </c>
      <c r="G372" s="166">
        <v>1</v>
      </c>
      <c r="H372" s="19">
        <f>VLOOKUP(E372,'Артикулы и цены'!A:G,7,FALSE)</f>
        <v>2695</v>
      </c>
      <c r="I372" s="103"/>
      <c r="J372" s="104">
        <v>19.3</v>
      </c>
      <c r="K372" s="105">
        <v>4.1000000000000002E-2</v>
      </c>
      <c r="L372" s="106">
        <v>1</v>
      </c>
    </row>
    <row r="373" spans="2:12" ht="15" customHeight="1">
      <c r="B373" s="16"/>
      <c r="C373" s="16"/>
      <c r="E373" s="76" t="s">
        <v>151</v>
      </c>
      <c r="F373" s="18" t="s">
        <v>134</v>
      </c>
      <c r="G373" s="166">
        <v>1</v>
      </c>
      <c r="H373" s="19">
        <f>VLOOKUP(E373,'Артикулы и цены'!A:G,7,FALSE)</f>
        <v>2662</v>
      </c>
      <c r="I373" s="103"/>
      <c r="J373" s="104">
        <v>9</v>
      </c>
      <c r="K373" s="105">
        <v>1.6E-2</v>
      </c>
      <c r="L373" s="106">
        <v>1</v>
      </c>
    </row>
    <row r="374" spans="2:12" ht="15" customHeight="1">
      <c r="B374" s="16"/>
      <c r="C374" s="16"/>
      <c r="E374" s="76"/>
      <c r="F374" s="18"/>
      <c r="G374" s="166"/>
      <c r="H374" s="19"/>
      <c r="I374" s="103"/>
      <c r="J374" s="104"/>
      <c r="K374" s="105"/>
      <c r="L374" s="107"/>
    </row>
    <row r="375" spans="2:12" ht="15" customHeight="1">
      <c r="B375" s="35"/>
      <c r="C375" s="35"/>
      <c r="D375" s="36"/>
      <c r="E375" s="20"/>
      <c r="F375" s="21" t="s">
        <v>12</v>
      </c>
      <c r="G375" s="171" t="s">
        <v>39</v>
      </c>
      <c r="H375" s="59">
        <f>SUMPRODUCT($G$372:$G$373,H372:H373)</f>
        <v>5357</v>
      </c>
      <c r="I375" s="149" t="s">
        <v>150</v>
      </c>
      <c r="J375" s="124">
        <f>SUMPRODUCT($G$372:G373,J372:J373)</f>
        <v>28.3</v>
      </c>
      <c r="K375" s="125">
        <f>SUMPRODUCT($G$372:G373,K372:K373)</f>
        <v>5.7000000000000002E-2</v>
      </c>
      <c r="L375" s="126">
        <f>SUMPRODUCT($G$372:G373,L372:L373)</f>
        <v>2</v>
      </c>
    </row>
    <row r="376" spans="2:12" ht="15" customHeight="1">
      <c r="B376" s="23"/>
      <c r="C376" s="23"/>
      <c r="D376" s="24"/>
      <c r="E376" s="48"/>
      <c r="F376" s="25"/>
      <c r="G376" s="168"/>
      <c r="H376" s="26"/>
      <c r="I376" s="112"/>
      <c r="J376" s="113"/>
      <c r="K376" s="114"/>
      <c r="L376" s="115"/>
    </row>
    <row r="377" spans="2:12">
      <c r="B377" s="15"/>
      <c r="C377" s="15"/>
      <c r="D377" s="15"/>
      <c r="E377" s="71" t="s">
        <v>2</v>
      </c>
      <c r="F377" s="71" t="s">
        <v>3</v>
      </c>
      <c r="G377" s="82" t="s">
        <v>168</v>
      </c>
      <c r="H377" s="72" t="s">
        <v>329</v>
      </c>
      <c r="I377" s="71" t="s">
        <v>4</v>
      </c>
      <c r="J377" s="73" t="s">
        <v>5</v>
      </c>
      <c r="K377" s="74" t="s">
        <v>6</v>
      </c>
      <c r="L377" s="75" t="s">
        <v>7</v>
      </c>
    </row>
    <row r="378" spans="2:12" ht="15" customHeight="1">
      <c r="B378" s="16"/>
      <c r="C378" s="16"/>
      <c r="E378" s="76" t="s">
        <v>152</v>
      </c>
      <c r="F378" s="18" t="s">
        <v>148</v>
      </c>
      <c r="G378" s="166">
        <v>1</v>
      </c>
      <c r="H378" s="19">
        <f>VLOOKUP(E378,'Артикулы и цены'!A:G,7,FALSE)</f>
        <v>3000</v>
      </c>
      <c r="I378" s="103"/>
      <c r="J378" s="104">
        <v>23.5</v>
      </c>
      <c r="K378" s="105">
        <v>4.4999999999999998E-2</v>
      </c>
      <c r="L378" s="106">
        <v>1</v>
      </c>
    </row>
    <row r="379" spans="2:12" ht="15" customHeight="1">
      <c r="B379" s="16"/>
      <c r="C379" s="16"/>
      <c r="E379" s="76" t="s">
        <v>153</v>
      </c>
      <c r="F379" s="18" t="s">
        <v>134</v>
      </c>
      <c r="G379" s="166">
        <v>1</v>
      </c>
      <c r="H379" s="19">
        <f>VLOOKUP(E379,'Артикулы и цены'!A:G,7,FALSE)</f>
        <v>3100</v>
      </c>
      <c r="I379" s="103"/>
      <c r="J379" s="104">
        <v>12.5</v>
      </c>
      <c r="K379" s="105">
        <v>4.2000000000000003E-2</v>
      </c>
      <c r="L379" s="106">
        <v>1</v>
      </c>
    </row>
    <row r="380" spans="2:12" ht="15" customHeight="1">
      <c r="B380" s="16"/>
      <c r="C380" s="16"/>
      <c r="E380" s="76"/>
      <c r="F380" s="18"/>
      <c r="G380" s="166"/>
      <c r="H380" s="19"/>
      <c r="I380" s="103"/>
      <c r="J380" s="104"/>
      <c r="K380" s="105"/>
      <c r="L380" s="107"/>
    </row>
    <row r="381" spans="2:12" ht="15" customHeight="1">
      <c r="B381" s="16"/>
      <c r="C381" s="16"/>
      <c r="E381" s="77"/>
      <c r="F381" s="30" t="s">
        <v>12</v>
      </c>
      <c r="G381" s="170" t="s">
        <v>35</v>
      </c>
      <c r="H381" s="31">
        <f>SUMPRODUCT($G$378:$G$379,H378:H379)</f>
        <v>6100</v>
      </c>
      <c r="I381" s="120" t="s">
        <v>154</v>
      </c>
      <c r="J381" s="121">
        <f>SUMPRODUCT($G$378:G379,J378:J379)</f>
        <v>36</v>
      </c>
      <c r="K381" s="122">
        <f>SUMPRODUCT($G$378:G379,K378:K379)</f>
        <v>8.6999999999999994E-2</v>
      </c>
      <c r="L381" s="123">
        <f>SUMPRODUCT($G$378:G379,L378:L379)</f>
        <v>2</v>
      </c>
    </row>
    <row r="382" spans="2:12" ht="15" customHeight="1">
      <c r="B382" s="16"/>
      <c r="C382" s="16"/>
      <c r="E382" s="76" t="s">
        <v>152</v>
      </c>
      <c r="F382" s="18" t="s">
        <v>148</v>
      </c>
      <c r="G382" s="166">
        <v>1</v>
      </c>
      <c r="H382" s="19">
        <f>VLOOKUP(E382,'Артикулы и цены'!A:G,7,FALSE)</f>
        <v>3000</v>
      </c>
      <c r="I382" s="103"/>
      <c r="J382" s="104">
        <v>23.5</v>
      </c>
      <c r="K382" s="105">
        <v>0.05</v>
      </c>
      <c r="L382" s="106">
        <v>1</v>
      </c>
    </row>
    <row r="383" spans="2:12" ht="15" customHeight="1">
      <c r="B383" s="16"/>
      <c r="C383" s="16"/>
      <c r="E383" s="76" t="s">
        <v>155</v>
      </c>
      <c r="F383" s="18" t="s">
        <v>134</v>
      </c>
      <c r="G383" s="166">
        <v>1</v>
      </c>
      <c r="H383" s="19">
        <f>VLOOKUP(E383,'Артикулы и цены'!A:G,7,FALSE)</f>
        <v>3100</v>
      </c>
      <c r="I383" s="103"/>
      <c r="J383" s="104">
        <v>12.5</v>
      </c>
      <c r="K383" s="105">
        <v>4.2000000000000003E-2</v>
      </c>
      <c r="L383" s="106">
        <v>1</v>
      </c>
    </row>
    <row r="384" spans="2:12" ht="15" customHeight="1">
      <c r="B384" s="16"/>
      <c r="C384" s="16"/>
      <c r="E384" s="76"/>
      <c r="F384" s="18"/>
      <c r="G384" s="166"/>
      <c r="H384" s="19"/>
      <c r="I384" s="103"/>
      <c r="J384" s="104"/>
      <c r="K384" s="105"/>
      <c r="L384" s="107"/>
    </row>
    <row r="385" spans="2:12" ht="15" customHeight="1">
      <c r="B385" s="35"/>
      <c r="C385" s="35"/>
      <c r="D385" s="36"/>
      <c r="E385" s="20"/>
      <c r="F385" s="21" t="s">
        <v>12</v>
      </c>
      <c r="G385" s="171" t="s">
        <v>39</v>
      </c>
      <c r="H385" s="59">
        <f>SUMPRODUCT($G$382:$G$383,H382:H383)</f>
        <v>6100</v>
      </c>
      <c r="I385" s="149" t="s">
        <v>154</v>
      </c>
      <c r="J385" s="124">
        <f>SUMPRODUCT($G$382:G383,J382:J383)</f>
        <v>36</v>
      </c>
      <c r="K385" s="125">
        <f>SUMPRODUCT($G$382:G383,K382:K383)</f>
        <v>9.1999999999999998E-2</v>
      </c>
      <c r="L385" s="126">
        <f>SUMPRODUCT($G$382:G383,L382:L383)</f>
        <v>2</v>
      </c>
    </row>
    <row r="386" spans="2:12" ht="15" customHeight="1">
      <c r="B386" s="23"/>
      <c r="C386" s="23"/>
      <c r="D386" s="24"/>
      <c r="E386" s="48"/>
      <c r="F386" s="25"/>
      <c r="G386" s="168"/>
      <c r="H386" s="26"/>
      <c r="I386" s="112"/>
      <c r="J386" s="113"/>
      <c r="K386" s="114"/>
      <c r="L386" s="115"/>
    </row>
    <row r="387" spans="2:12" s="5" customFormat="1">
      <c r="B387" s="202" t="s">
        <v>156</v>
      </c>
      <c r="C387" s="202"/>
      <c r="D387" s="202"/>
      <c r="E387" s="202"/>
      <c r="F387" s="202"/>
      <c r="G387" s="202"/>
      <c r="H387" s="202"/>
      <c r="I387" s="202"/>
      <c r="J387" s="202"/>
      <c r="K387" s="202"/>
      <c r="L387" s="203"/>
    </row>
    <row r="388" spans="2:12" s="5" customFormat="1" ht="26.25" customHeight="1">
      <c r="B388" s="204" t="s">
        <v>332</v>
      </c>
      <c r="C388" s="204"/>
      <c r="D388" s="204"/>
      <c r="E388" s="204"/>
      <c r="F388" s="204"/>
      <c r="G388" s="204"/>
      <c r="H388" s="204"/>
      <c r="I388" s="204"/>
      <c r="J388" s="204"/>
      <c r="K388" s="204"/>
      <c r="L388" s="204"/>
    </row>
    <row r="389" spans="2:12" s="5" customFormat="1" hidden="1">
      <c r="B389" s="12"/>
      <c r="C389" s="12"/>
      <c r="D389" s="12"/>
      <c r="E389" s="12"/>
      <c r="F389" s="12"/>
      <c r="G389" s="169"/>
      <c r="H389" s="28"/>
      <c r="I389" s="116"/>
      <c r="J389" s="117"/>
      <c r="K389" s="118"/>
      <c r="L389" s="119"/>
    </row>
    <row r="390" spans="2:12" ht="27.75" customHeight="1">
      <c r="B390" s="15"/>
      <c r="C390" s="15"/>
      <c r="D390" s="15"/>
      <c r="E390" s="71" t="s">
        <v>2</v>
      </c>
      <c r="F390" s="71" t="s">
        <v>3</v>
      </c>
      <c r="G390" s="82" t="s">
        <v>168</v>
      </c>
      <c r="H390" s="72" t="s">
        <v>329</v>
      </c>
      <c r="I390" s="71" t="s">
        <v>4</v>
      </c>
      <c r="J390" s="73" t="s">
        <v>5</v>
      </c>
      <c r="K390" s="74" t="s">
        <v>6</v>
      </c>
      <c r="L390" s="75" t="s">
        <v>7</v>
      </c>
    </row>
    <row r="391" spans="2:12" ht="15" customHeight="1">
      <c r="B391" s="16"/>
      <c r="C391" s="16"/>
      <c r="E391" s="76" t="s">
        <v>157</v>
      </c>
      <c r="F391" s="18" t="s">
        <v>128</v>
      </c>
      <c r="G391" s="166">
        <v>1</v>
      </c>
      <c r="H391" s="19">
        <f>VLOOKUP(E391,'Артикулы и цены'!A:G,7,FALSE)</f>
        <v>5638</v>
      </c>
      <c r="I391" s="103"/>
      <c r="J391" s="104">
        <v>41.2</v>
      </c>
      <c r="K391" s="105">
        <v>7.2999999999999995E-2</v>
      </c>
      <c r="L391" s="106">
        <v>1</v>
      </c>
    </row>
    <row r="392" spans="2:12" ht="15" customHeight="1">
      <c r="B392" s="16"/>
      <c r="C392" s="16"/>
      <c r="E392" s="76" t="s">
        <v>158</v>
      </c>
      <c r="F392" s="18" t="s">
        <v>132</v>
      </c>
      <c r="G392" s="166">
        <v>1</v>
      </c>
      <c r="H392" s="19">
        <f>VLOOKUP(E392,'Артикулы и цены'!A:G,7,FALSE)</f>
        <v>1626</v>
      </c>
      <c r="I392" s="103"/>
      <c r="J392" s="104">
        <v>11.4</v>
      </c>
      <c r="K392" s="105">
        <v>0.02</v>
      </c>
      <c r="L392" s="106">
        <v>1</v>
      </c>
    </row>
    <row r="393" spans="2:12" ht="15" customHeight="1">
      <c r="B393" s="16"/>
      <c r="C393" s="16"/>
      <c r="E393" s="17"/>
      <c r="F393" s="18"/>
      <c r="G393" s="166"/>
      <c r="H393" s="19"/>
      <c r="I393" s="103"/>
      <c r="J393" s="104"/>
      <c r="K393" s="105"/>
      <c r="L393" s="107"/>
    </row>
    <row r="394" spans="2:12" ht="15" customHeight="1">
      <c r="B394" s="16"/>
      <c r="C394" s="16"/>
      <c r="E394" s="20"/>
      <c r="F394" s="21" t="s">
        <v>12</v>
      </c>
      <c r="G394" s="167"/>
      <c r="H394" s="59">
        <f>SUMPRODUCT($G$391:$G$392,H391:H392)</f>
        <v>7264</v>
      </c>
      <c r="I394" s="149" t="s">
        <v>159</v>
      </c>
      <c r="J394" s="124">
        <f>SUMPRODUCT($G$391:G392,J391:J392)</f>
        <v>52.6</v>
      </c>
      <c r="K394" s="125">
        <f>SUMPRODUCT($G$391:G392,K391:K392)</f>
        <v>9.2999999999999999E-2</v>
      </c>
      <c r="L394" s="126">
        <f>SUMPRODUCT($G$391:G392,L391:L392)</f>
        <v>2</v>
      </c>
    </row>
    <row r="395" spans="2:12" ht="15" customHeight="1">
      <c r="B395" s="16"/>
      <c r="C395" s="16"/>
      <c r="E395" s="17"/>
      <c r="F395" s="18"/>
      <c r="G395" s="166"/>
      <c r="H395" s="19"/>
      <c r="I395" s="103"/>
      <c r="J395" s="104"/>
      <c r="K395" s="105"/>
      <c r="L395" s="107"/>
    </row>
    <row r="396" spans="2:12" ht="15" customHeight="1">
      <c r="B396" s="16"/>
      <c r="C396" s="16"/>
      <c r="E396" s="17"/>
      <c r="F396" s="18"/>
      <c r="G396" s="166"/>
      <c r="H396" s="19"/>
      <c r="I396" s="103"/>
      <c r="J396" s="104"/>
      <c r="K396" s="105"/>
      <c r="L396" s="107"/>
    </row>
    <row r="397" spans="2:12" ht="15" customHeight="1">
      <c r="B397" s="16"/>
      <c r="C397" s="16"/>
      <c r="E397" s="17"/>
      <c r="F397" s="18"/>
      <c r="G397" s="166"/>
      <c r="H397" s="19"/>
      <c r="I397" s="103"/>
      <c r="J397" s="104"/>
      <c r="K397" s="105"/>
      <c r="L397" s="107"/>
    </row>
    <row r="398" spans="2:12" ht="15" customHeight="1">
      <c r="B398" s="16"/>
      <c r="C398" s="16"/>
      <c r="E398" s="17"/>
      <c r="F398" s="18"/>
      <c r="G398" s="166"/>
      <c r="H398" s="19"/>
      <c r="I398" s="103"/>
      <c r="J398" s="104"/>
      <c r="K398" s="105"/>
      <c r="L398" s="107"/>
    </row>
    <row r="399" spans="2:12" ht="15" customHeight="1">
      <c r="B399" s="23"/>
      <c r="C399" s="23"/>
      <c r="D399" s="24"/>
      <c r="E399" s="48"/>
      <c r="F399" s="25"/>
      <c r="G399" s="168"/>
      <c r="H399" s="26"/>
      <c r="I399" s="112"/>
      <c r="J399" s="113"/>
      <c r="K399" s="114"/>
      <c r="L399" s="115"/>
    </row>
    <row r="400" spans="2:12" ht="29.25" customHeight="1">
      <c r="B400" s="15"/>
      <c r="C400" s="15"/>
      <c r="D400" s="15"/>
      <c r="E400" s="71" t="s">
        <v>2</v>
      </c>
      <c r="F400" s="71" t="s">
        <v>3</v>
      </c>
      <c r="G400" s="82" t="s">
        <v>168</v>
      </c>
      <c r="H400" s="72" t="s">
        <v>329</v>
      </c>
      <c r="I400" s="71" t="s">
        <v>4</v>
      </c>
      <c r="J400" s="73" t="s">
        <v>5</v>
      </c>
      <c r="K400" s="74" t="s">
        <v>6</v>
      </c>
      <c r="L400" s="75" t="s">
        <v>7</v>
      </c>
    </row>
    <row r="401" spans="2:12" ht="15" customHeight="1">
      <c r="B401" s="16"/>
      <c r="C401" s="16"/>
      <c r="E401" s="76" t="s">
        <v>160</v>
      </c>
      <c r="F401" s="18" t="s">
        <v>128</v>
      </c>
      <c r="G401" s="166">
        <v>1</v>
      </c>
      <c r="H401" s="19">
        <f>VLOOKUP(E401,'Артикулы и цены'!A:G,7,FALSE)</f>
        <v>8553</v>
      </c>
      <c r="I401" s="103"/>
      <c r="J401" s="104">
        <v>52.7</v>
      </c>
      <c r="K401" s="105">
        <v>0.08</v>
      </c>
      <c r="L401" s="106">
        <v>2</v>
      </c>
    </row>
    <row r="402" spans="2:12" ht="15" customHeight="1">
      <c r="B402" s="16"/>
      <c r="C402" s="16"/>
      <c r="E402" s="76" t="s">
        <v>85</v>
      </c>
      <c r="F402" s="18" t="s">
        <v>20</v>
      </c>
      <c r="G402" s="166">
        <v>3</v>
      </c>
      <c r="H402" s="19">
        <f>VLOOKUP(E402,'Артикулы и цены'!A:G,7,FALSE)</f>
        <v>524</v>
      </c>
      <c r="I402" s="103"/>
      <c r="J402" s="104">
        <v>1.7</v>
      </c>
      <c r="K402" s="144">
        <v>2E-3</v>
      </c>
      <c r="L402" s="106">
        <v>1</v>
      </c>
    </row>
    <row r="403" spans="2:12" ht="15" customHeight="1">
      <c r="B403" s="16"/>
      <c r="C403" s="16"/>
      <c r="E403" s="76" t="s">
        <v>161</v>
      </c>
      <c r="F403" s="18" t="s">
        <v>130</v>
      </c>
      <c r="G403" s="166">
        <v>1</v>
      </c>
      <c r="H403" s="19">
        <f>VLOOKUP(E403,'Артикулы и цены'!A:G,7,FALSE)</f>
        <v>1253</v>
      </c>
      <c r="I403" s="103"/>
      <c r="J403" s="104">
        <v>8.1</v>
      </c>
      <c r="K403" s="105">
        <v>1.7000000000000001E-2</v>
      </c>
      <c r="L403" s="106">
        <v>1</v>
      </c>
    </row>
    <row r="404" spans="2:12" ht="15" customHeight="1">
      <c r="B404" s="16"/>
      <c r="C404" s="16"/>
      <c r="E404" s="76"/>
      <c r="F404" s="18"/>
      <c r="G404" s="166"/>
      <c r="H404" s="19"/>
      <c r="I404" s="103"/>
      <c r="J404" s="104"/>
      <c r="K404" s="105"/>
      <c r="L404" s="107"/>
    </row>
    <row r="405" spans="2:12" ht="15" customHeight="1">
      <c r="B405" s="16"/>
      <c r="C405" s="16"/>
      <c r="E405" s="77"/>
      <c r="F405" s="30" t="s">
        <v>12</v>
      </c>
      <c r="G405" s="170" t="s">
        <v>35</v>
      </c>
      <c r="H405" s="31">
        <f>SUMPRODUCT($G$401:$G$403,H401:H403)</f>
        <v>11378</v>
      </c>
      <c r="I405" s="120" t="s">
        <v>159</v>
      </c>
      <c r="J405" s="121">
        <f>SUMPRODUCT($G$401:G403,J401:J403)</f>
        <v>65.900000000000006</v>
      </c>
      <c r="K405" s="122">
        <f>SUMPRODUCT($G$401:G403,K401:K403)</f>
        <v>0.10300000000000001</v>
      </c>
      <c r="L405" s="123">
        <f>SUMPRODUCT($G$401:G403,L401:L403)</f>
        <v>6</v>
      </c>
    </row>
    <row r="406" spans="2:12" ht="15" customHeight="1">
      <c r="B406" s="16"/>
      <c r="C406" s="16"/>
      <c r="E406" s="76" t="s">
        <v>160</v>
      </c>
      <c r="F406" s="18" t="s">
        <v>128</v>
      </c>
      <c r="G406" s="166">
        <v>1</v>
      </c>
      <c r="H406" s="19">
        <f>VLOOKUP(E406,'Артикулы и цены'!A:G,7,FALSE)</f>
        <v>8553</v>
      </c>
      <c r="I406" s="103"/>
      <c r="J406" s="104">
        <v>52.7</v>
      </c>
      <c r="K406" s="105">
        <v>0.08</v>
      </c>
      <c r="L406" s="106">
        <v>2</v>
      </c>
    </row>
    <row r="407" spans="2:12" ht="15" customHeight="1">
      <c r="B407" s="16"/>
      <c r="C407" s="16"/>
      <c r="E407" s="76" t="s">
        <v>85</v>
      </c>
      <c r="F407" s="18" t="s">
        <v>20</v>
      </c>
      <c r="G407" s="166">
        <v>3</v>
      </c>
      <c r="H407" s="19">
        <f>VLOOKUP(E407,'Артикулы и цены'!A:G,7,FALSE)</f>
        <v>524</v>
      </c>
      <c r="I407" s="103"/>
      <c r="J407" s="104">
        <v>1.7</v>
      </c>
      <c r="K407" s="144">
        <v>2E-3</v>
      </c>
      <c r="L407" s="106">
        <v>1</v>
      </c>
    </row>
    <row r="408" spans="2:12" ht="15" customHeight="1">
      <c r="B408" s="16"/>
      <c r="C408" s="16"/>
      <c r="E408" s="76" t="s">
        <v>162</v>
      </c>
      <c r="F408" s="18" t="s">
        <v>132</v>
      </c>
      <c r="G408" s="166">
        <v>1</v>
      </c>
      <c r="H408" s="19">
        <f>VLOOKUP(E408,'Артикулы и цены'!A:G,7,FALSE)</f>
        <v>1253</v>
      </c>
      <c r="I408" s="103"/>
      <c r="J408" s="104">
        <v>8.1</v>
      </c>
      <c r="K408" s="105">
        <v>1.7000000000000001E-2</v>
      </c>
      <c r="L408" s="106">
        <v>1</v>
      </c>
    </row>
    <row r="409" spans="2:12" ht="15" customHeight="1">
      <c r="B409" s="16"/>
      <c r="C409" s="16"/>
      <c r="E409" s="76"/>
      <c r="F409" s="18"/>
      <c r="G409" s="166"/>
      <c r="H409" s="19"/>
      <c r="I409" s="103"/>
      <c r="J409" s="104"/>
      <c r="K409" s="105"/>
      <c r="L409" s="107"/>
    </row>
    <row r="410" spans="2:12" ht="15" customHeight="1">
      <c r="B410" s="35"/>
      <c r="C410" s="35"/>
      <c r="D410" s="36"/>
      <c r="E410" s="20"/>
      <c r="F410" s="21" t="s">
        <v>12</v>
      </c>
      <c r="G410" s="171" t="s">
        <v>39</v>
      </c>
      <c r="H410" s="59">
        <f>SUMPRODUCT($G$406:$G$408,H406:H408)</f>
        <v>11378</v>
      </c>
      <c r="I410" s="149" t="s">
        <v>159</v>
      </c>
      <c r="J410" s="124">
        <f>SUMPRODUCT($G$406:G408,J406:J408)</f>
        <v>65.900000000000006</v>
      </c>
      <c r="K410" s="125">
        <f>SUMPRODUCT($G$406:G408,K406:K408)</f>
        <v>0.10300000000000001</v>
      </c>
      <c r="L410" s="126">
        <f>SUMPRODUCT($G$406:G408,L406:L408)</f>
        <v>6</v>
      </c>
    </row>
    <row r="411" spans="2:12" ht="15" customHeight="1">
      <c r="B411" s="23"/>
      <c r="C411" s="23"/>
      <c r="D411" s="24"/>
      <c r="E411" s="48"/>
      <c r="F411" s="25"/>
      <c r="G411" s="168"/>
      <c r="H411" s="26"/>
      <c r="I411" s="112"/>
      <c r="J411" s="113"/>
      <c r="K411" s="114"/>
      <c r="L411" s="115"/>
    </row>
    <row r="412" spans="2:12" ht="27.75" customHeight="1">
      <c r="B412" s="15"/>
      <c r="C412" s="15"/>
      <c r="D412" s="15"/>
      <c r="E412" s="71" t="s">
        <v>2</v>
      </c>
      <c r="F412" s="71" t="s">
        <v>3</v>
      </c>
      <c r="G412" s="82" t="s">
        <v>168</v>
      </c>
      <c r="H412" s="72" t="s">
        <v>329</v>
      </c>
      <c r="I412" s="71" t="s">
        <v>4</v>
      </c>
      <c r="J412" s="73" t="s">
        <v>5</v>
      </c>
      <c r="K412" s="74" t="s">
        <v>6</v>
      </c>
      <c r="L412" s="75" t="s">
        <v>7</v>
      </c>
    </row>
    <row r="413" spans="2:12" ht="15" customHeight="1">
      <c r="B413" s="16"/>
      <c r="C413" s="16"/>
      <c r="E413" s="76" t="s">
        <v>163</v>
      </c>
      <c r="F413" s="18" t="s">
        <v>128</v>
      </c>
      <c r="G413" s="166">
        <v>1</v>
      </c>
      <c r="H413" s="19">
        <f>VLOOKUP(E413,'Артикулы и цены'!A:G,7,FALSE)</f>
        <v>13071</v>
      </c>
      <c r="I413" s="103"/>
      <c r="J413" s="104">
        <v>101.8</v>
      </c>
      <c r="K413" s="105">
        <v>0.17</v>
      </c>
      <c r="L413" s="106">
        <v>4</v>
      </c>
    </row>
    <row r="414" spans="2:12" ht="15" customHeight="1">
      <c r="B414" s="16"/>
      <c r="C414" s="16"/>
      <c r="E414" s="76" t="s">
        <v>85</v>
      </c>
      <c r="F414" s="18" t="s">
        <v>20</v>
      </c>
      <c r="G414" s="166">
        <v>3</v>
      </c>
      <c r="H414" s="19">
        <f>VLOOKUP(E414,'Артикулы и цены'!A:G,7,FALSE)</f>
        <v>524</v>
      </c>
      <c r="I414" s="103"/>
      <c r="J414" s="104">
        <v>1.7</v>
      </c>
      <c r="K414" s="144">
        <v>2E-3</v>
      </c>
      <c r="L414" s="106">
        <v>1</v>
      </c>
    </row>
    <row r="415" spans="2:12" ht="15" customHeight="1">
      <c r="B415" s="16"/>
      <c r="C415" s="16"/>
      <c r="E415" s="76" t="s">
        <v>161</v>
      </c>
      <c r="F415" s="18" t="s">
        <v>130</v>
      </c>
      <c r="G415" s="166">
        <v>1</v>
      </c>
      <c r="H415" s="19">
        <f>VLOOKUP(E415,'Артикулы и цены'!A:G,7,FALSE)</f>
        <v>1253</v>
      </c>
      <c r="I415" s="103"/>
      <c r="J415" s="104">
        <v>8.1</v>
      </c>
      <c r="K415" s="105">
        <v>1.7000000000000001E-2</v>
      </c>
      <c r="L415" s="106">
        <v>1</v>
      </c>
    </row>
    <row r="416" spans="2:12" ht="15" customHeight="1">
      <c r="B416" s="16"/>
      <c r="C416" s="16"/>
      <c r="E416" s="76" t="s">
        <v>158</v>
      </c>
      <c r="F416" s="18" t="s">
        <v>132</v>
      </c>
      <c r="G416" s="166">
        <v>1</v>
      </c>
      <c r="H416" s="19">
        <f>VLOOKUP(E416,'Артикулы и цены'!A:G,7,FALSE)</f>
        <v>1626</v>
      </c>
      <c r="I416" s="103"/>
      <c r="J416" s="104">
        <v>11.4</v>
      </c>
      <c r="K416" s="105">
        <v>0.02</v>
      </c>
      <c r="L416" s="106">
        <v>1</v>
      </c>
    </row>
    <row r="417" spans="2:12" ht="15" customHeight="1">
      <c r="B417" s="16"/>
      <c r="C417" s="16"/>
      <c r="E417" s="17"/>
      <c r="F417" s="18"/>
      <c r="G417" s="166"/>
      <c r="H417" s="19"/>
      <c r="I417" s="103"/>
      <c r="J417" s="104"/>
      <c r="K417" s="105"/>
      <c r="L417" s="107"/>
    </row>
    <row r="418" spans="2:12" ht="15" customHeight="1">
      <c r="B418" s="16"/>
      <c r="C418" s="16"/>
      <c r="E418" s="20"/>
      <c r="F418" s="21" t="s">
        <v>12</v>
      </c>
      <c r="G418" s="167"/>
      <c r="H418" s="59">
        <f>SUMPRODUCT($G$413:$G$416,H413:H416)</f>
        <v>17522</v>
      </c>
      <c r="I418" s="149" t="s">
        <v>164</v>
      </c>
      <c r="J418" s="124">
        <f>SUMPRODUCT($G$413:G416,J413:J416)</f>
        <v>126.39999999999999</v>
      </c>
      <c r="K418" s="125">
        <f>SUMPRODUCT($G$413:G416,K413:K416)</f>
        <v>0.21299999999999999</v>
      </c>
      <c r="L418" s="126">
        <f>SUMPRODUCT($G$413:G416,L413:L416)</f>
        <v>9</v>
      </c>
    </row>
    <row r="419" spans="2:12" ht="15" customHeight="1">
      <c r="B419" s="16"/>
      <c r="C419" s="16"/>
      <c r="E419" s="17"/>
      <c r="F419" s="18"/>
      <c r="G419" s="166"/>
      <c r="H419" s="19"/>
      <c r="I419" s="103"/>
      <c r="J419" s="104"/>
      <c r="K419" s="105"/>
      <c r="L419" s="107"/>
    </row>
    <row r="420" spans="2:12" ht="15" customHeight="1">
      <c r="B420" s="16"/>
      <c r="C420" s="16"/>
      <c r="E420" s="17"/>
      <c r="F420" s="18"/>
      <c r="G420" s="166"/>
      <c r="H420" s="19"/>
      <c r="I420" s="103"/>
      <c r="J420" s="104"/>
      <c r="K420" s="105"/>
      <c r="L420" s="107"/>
    </row>
    <row r="421" spans="2:12" ht="15" customHeight="1">
      <c r="B421" s="16"/>
      <c r="C421" s="16"/>
      <c r="E421" s="17"/>
      <c r="F421" s="18"/>
      <c r="G421" s="166"/>
      <c r="H421" s="19"/>
      <c r="I421" s="103"/>
      <c r="J421" s="104"/>
      <c r="K421" s="105"/>
      <c r="L421" s="107"/>
    </row>
    <row r="422" spans="2:12" ht="15" customHeight="1">
      <c r="B422" s="23"/>
      <c r="C422" s="23"/>
      <c r="D422" s="24"/>
      <c r="E422" s="48"/>
      <c r="F422" s="25"/>
      <c r="G422" s="168"/>
      <c r="H422" s="26"/>
      <c r="I422" s="112"/>
      <c r="J422" s="113"/>
      <c r="K422" s="114"/>
      <c r="L422" s="115"/>
    </row>
    <row r="423" spans="2:12" ht="27" customHeight="1">
      <c r="B423" s="15"/>
      <c r="C423" s="15"/>
      <c r="D423" s="15"/>
      <c r="E423" s="71" t="s">
        <v>2</v>
      </c>
      <c r="F423" s="71" t="s">
        <v>3</v>
      </c>
      <c r="G423" s="82" t="s">
        <v>168</v>
      </c>
      <c r="H423" s="72" t="s">
        <v>329</v>
      </c>
      <c r="I423" s="71" t="s">
        <v>4</v>
      </c>
      <c r="J423" s="73" t="s">
        <v>5</v>
      </c>
      <c r="K423" s="74" t="s">
        <v>6</v>
      </c>
      <c r="L423" s="75" t="s">
        <v>7</v>
      </c>
    </row>
    <row r="424" spans="2:12" ht="15" customHeight="1">
      <c r="B424" s="16"/>
      <c r="C424" s="16"/>
      <c r="E424" s="76" t="s">
        <v>165</v>
      </c>
      <c r="F424" s="18" t="s">
        <v>128</v>
      </c>
      <c r="G424" s="166">
        <v>1</v>
      </c>
      <c r="H424" s="19">
        <f>VLOOKUP(E424,'Артикулы и цены'!A:G,7,FALSE)</f>
        <v>13754</v>
      </c>
      <c r="I424" s="103"/>
      <c r="J424" s="104">
        <v>97.9</v>
      </c>
      <c r="K424" s="105">
        <v>0.22</v>
      </c>
      <c r="L424" s="106">
        <v>3</v>
      </c>
    </row>
    <row r="425" spans="2:12" ht="15" customHeight="1">
      <c r="B425" s="16"/>
      <c r="C425" s="16"/>
      <c r="E425" s="76" t="s">
        <v>94</v>
      </c>
      <c r="F425" s="18" t="s">
        <v>20</v>
      </c>
      <c r="G425" s="166">
        <v>3</v>
      </c>
      <c r="H425" s="19">
        <f>VLOOKUP(E425,'Артикулы и цены'!A:G,7,FALSE)</f>
        <v>746</v>
      </c>
      <c r="I425" s="103"/>
      <c r="J425" s="104">
        <v>2.6</v>
      </c>
      <c r="K425" s="144">
        <v>4.0000000000000001E-3</v>
      </c>
      <c r="L425" s="106">
        <v>1</v>
      </c>
    </row>
    <row r="426" spans="2:12" ht="15" customHeight="1">
      <c r="B426" s="16"/>
      <c r="C426" s="16"/>
      <c r="E426" s="76" t="s">
        <v>161</v>
      </c>
      <c r="F426" s="18" t="s">
        <v>130</v>
      </c>
      <c r="G426" s="166">
        <v>1</v>
      </c>
      <c r="H426" s="19">
        <f>VLOOKUP(E426,'Артикулы и цены'!A:G,7,FALSE)</f>
        <v>1253</v>
      </c>
      <c r="I426" s="103"/>
      <c r="J426" s="104">
        <v>8.1</v>
      </c>
      <c r="K426" s="105">
        <v>1.7000000000000001E-2</v>
      </c>
      <c r="L426" s="106">
        <v>1</v>
      </c>
    </row>
    <row r="427" spans="2:12" ht="15" customHeight="1">
      <c r="B427" s="16"/>
      <c r="C427" s="16"/>
      <c r="E427" s="76" t="s">
        <v>162</v>
      </c>
      <c r="F427" s="18" t="s">
        <v>132</v>
      </c>
      <c r="G427" s="166">
        <v>1</v>
      </c>
      <c r="H427" s="19">
        <f>VLOOKUP(E427,'Артикулы и цены'!A:G,7,FALSE)</f>
        <v>1253</v>
      </c>
      <c r="I427" s="103"/>
      <c r="J427" s="104">
        <v>8.1</v>
      </c>
      <c r="K427" s="105">
        <v>1.7000000000000001E-2</v>
      </c>
      <c r="L427" s="106">
        <v>1</v>
      </c>
    </row>
    <row r="428" spans="2:12" ht="15" customHeight="1">
      <c r="B428" s="16"/>
      <c r="C428" s="16"/>
      <c r="E428" s="17"/>
      <c r="F428" s="18"/>
      <c r="G428" s="166"/>
      <c r="H428" s="19"/>
      <c r="I428" s="103"/>
      <c r="J428" s="104"/>
      <c r="K428" s="105"/>
      <c r="L428" s="107"/>
    </row>
    <row r="429" spans="2:12" ht="15" customHeight="1">
      <c r="B429" s="16"/>
      <c r="C429" s="16"/>
      <c r="E429" s="20"/>
      <c r="F429" s="21" t="s">
        <v>12</v>
      </c>
      <c r="G429" s="167"/>
      <c r="H429" s="59">
        <f>SUMPRODUCT($G$424:$G$427,H424:H427)</f>
        <v>18498</v>
      </c>
      <c r="I429" s="149" t="s">
        <v>164</v>
      </c>
      <c r="J429" s="124">
        <f>SUMPRODUCT($G$424:G427,J424:J427)</f>
        <v>121.89999999999999</v>
      </c>
      <c r="K429" s="125">
        <f>SUMPRODUCT($G$424:G427,K424:K427)</f>
        <v>0.26600000000000001</v>
      </c>
      <c r="L429" s="126">
        <f>SUMPRODUCT($G$424:G427,L424:L427)</f>
        <v>8</v>
      </c>
    </row>
    <row r="430" spans="2:12" ht="15" customHeight="1">
      <c r="B430" s="16"/>
      <c r="C430" s="16"/>
      <c r="E430" s="17"/>
      <c r="F430" s="18"/>
      <c r="G430" s="166"/>
      <c r="H430" s="19"/>
      <c r="I430" s="103"/>
      <c r="J430" s="104"/>
      <c r="K430" s="105"/>
      <c r="L430" s="107"/>
    </row>
    <row r="431" spans="2:12" ht="15" customHeight="1">
      <c r="B431" s="16"/>
      <c r="C431" s="16"/>
      <c r="E431" s="17"/>
      <c r="F431" s="18"/>
      <c r="G431" s="166"/>
      <c r="H431" s="19"/>
      <c r="I431" s="103"/>
      <c r="J431" s="104"/>
      <c r="K431" s="105"/>
      <c r="L431" s="107"/>
    </row>
    <row r="432" spans="2:12" ht="15" customHeight="1">
      <c r="B432" s="16"/>
      <c r="C432" s="16"/>
      <c r="E432" s="17"/>
      <c r="F432" s="18"/>
      <c r="G432" s="166"/>
      <c r="H432" s="19"/>
      <c r="I432" s="103"/>
      <c r="J432" s="104"/>
      <c r="K432" s="105"/>
      <c r="L432" s="107"/>
    </row>
    <row r="433" spans="2:12" ht="15" customHeight="1">
      <c r="B433" s="23"/>
      <c r="C433" s="23"/>
      <c r="D433" s="24"/>
      <c r="E433" s="48"/>
      <c r="F433" s="25"/>
      <c r="G433" s="168"/>
      <c r="H433" s="26"/>
      <c r="I433" s="112"/>
      <c r="J433" s="113"/>
      <c r="K433" s="114"/>
      <c r="L433" s="115"/>
    </row>
    <row r="434" spans="2:12" ht="25.5" customHeight="1">
      <c r="B434" s="15"/>
      <c r="C434" s="15"/>
      <c r="D434" s="15"/>
      <c r="E434" s="71" t="s">
        <v>2</v>
      </c>
      <c r="F434" s="71" t="s">
        <v>3</v>
      </c>
      <c r="G434" s="82" t="s">
        <v>168</v>
      </c>
      <c r="H434" s="72" t="s">
        <v>329</v>
      </c>
      <c r="I434" s="71" t="s">
        <v>4</v>
      </c>
      <c r="J434" s="73" t="s">
        <v>5</v>
      </c>
      <c r="K434" s="74" t="s">
        <v>6</v>
      </c>
      <c r="L434" s="75" t="s">
        <v>7</v>
      </c>
    </row>
    <row r="435" spans="2:12" ht="15" customHeight="1">
      <c r="B435" s="16"/>
      <c r="C435" s="16"/>
      <c r="E435" s="76" t="s">
        <v>166</v>
      </c>
      <c r="F435" s="18" t="s">
        <v>128</v>
      </c>
      <c r="G435" s="166">
        <v>1</v>
      </c>
      <c r="H435" s="19">
        <f>VLOOKUP(E435,'Артикулы и цены'!A:G,7,FALSE)</f>
        <v>16532</v>
      </c>
      <c r="I435" s="103"/>
      <c r="J435" s="104">
        <v>134.6</v>
      </c>
      <c r="K435" s="105">
        <v>0.26</v>
      </c>
      <c r="L435" s="106">
        <v>4</v>
      </c>
    </row>
    <row r="436" spans="2:12" ht="15" customHeight="1">
      <c r="B436" s="16"/>
      <c r="C436" s="16"/>
      <c r="E436" s="76" t="s">
        <v>85</v>
      </c>
      <c r="F436" s="18" t="s">
        <v>20</v>
      </c>
      <c r="G436" s="166">
        <v>3</v>
      </c>
      <c r="H436" s="19">
        <f>VLOOKUP(E436,'Артикулы и цены'!A:G,7,FALSE)</f>
        <v>524</v>
      </c>
      <c r="I436" s="103"/>
      <c r="J436" s="104">
        <v>1.7</v>
      </c>
      <c r="K436" s="144">
        <v>2E-3</v>
      </c>
      <c r="L436" s="106">
        <v>1</v>
      </c>
    </row>
    <row r="437" spans="2:12" ht="15" customHeight="1">
      <c r="B437" s="16"/>
      <c r="C437" s="16"/>
      <c r="E437" s="76" t="s">
        <v>158</v>
      </c>
      <c r="F437" s="18" t="s">
        <v>132</v>
      </c>
      <c r="G437" s="166">
        <v>2</v>
      </c>
      <c r="H437" s="19">
        <f>VLOOKUP(E437,'Артикулы и цены'!A:G,7,FALSE)</f>
        <v>1626</v>
      </c>
      <c r="I437" s="103"/>
      <c r="J437" s="104">
        <v>11.4</v>
      </c>
      <c r="K437" s="105">
        <v>0.02</v>
      </c>
      <c r="L437" s="106">
        <v>1</v>
      </c>
    </row>
    <row r="438" spans="2:12" ht="15" customHeight="1">
      <c r="B438" s="16"/>
      <c r="C438" s="16"/>
      <c r="E438" s="76" t="s">
        <v>161</v>
      </c>
      <c r="F438" s="18" t="s">
        <v>130</v>
      </c>
      <c r="G438" s="166">
        <v>1</v>
      </c>
      <c r="H438" s="19">
        <f>VLOOKUP(E438,'Артикулы и цены'!A:G,7,FALSE)</f>
        <v>1253</v>
      </c>
      <c r="I438" s="103"/>
      <c r="J438" s="104">
        <v>8.1</v>
      </c>
      <c r="K438" s="105">
        <v>1.7000000000000001E-2</v>
      </c>
      <c r="L438" s="106">
        <v>1</v>
      </c>
    </row>
    <row r="439" spans="2:12" ht="15" customHeight="1">
      <c r="B439" s="16"/>
      <c r="C439" s="16"/>
      <c r="E439" s="17"/>
      <c r="F439" s="18"/>
      <c r="G439" s="166"/>
      <c r="H439" s="19"/>
      <c r="I439" s="103"/>
      <c r="J439" s="104"/>
      <c r="K439" s="105"/>
      <c r="L439" s="107"/>
    </row>
    <row r="440" spans="2:12" ht="15" customHeight="1">
      <c r="B440" s="16"/>
      <c r="C440" s="16"/>
      <c r="E440" s="20"/>
      <c r="F440" s="21" t="s">
        <v>12</v>
      </c>
      <c r="G440" s="167"/>
      <c r="H440" s="59">
        <f>SUMPRODUCT($G$435:$G$438,H435:H438)</f>
        <v>22609</v>
      </c>
      <c r="I440" s="149" t="s">
        <v>167</v>
      </c>
      <c r="J440" s="124">
        <f>SUMPRODUCT($G$435:G438,J435:J438)</f>
        <v>170.6</v>
      </c>
      <c r="K440" s="125">
        <f>SUMPRODUCT($G$435:G438,K435:K438)</f>
        <v>0.32300000000000001</v>
      </c>
      <c r="L440" s="126">
        <f>SUMPRODUCT($G$435:G438,L435:L438)</f>
        <v>10</v>
      </c>
    </row>
    <row r="441" spans="2:12" ht="15" customHeight="1">
      <c r="B441" s="16"/>
      <c r="C441" s="16"/>
      <c r="E441" s="17"/>
      <c r="F441" s="18"/>
      <c r="G441" s="166"/>
      <c r="H441" s="19"/>
      <c r="I441" s="103"/>
      <c r="J441" s="104"/>
      <c r="K441" s="105"/>
      <c r="L441" s="107"/>
    </row>
    <row r="442" spans="2:12" ht="15" customHeight="1">
      <c r="B442" s="16"/>
      <c r="C442" s="16"/>
      <c r="E442" s="17"/>
      <c r="F442" s="18"/>
      <c r="G442" s="166"/>
      <c r="H442" s="19"/>
      <c r="I442" s="103"/>
      <c r="J442" s="104"/>
      <c r="K442" s="105"/>
      <c r="L442" s="107"/>
    </row>
    <row r="443" spans="2:12" ht="15" customHeight="1">
      <c r="B443" s="16"/>
      <c r="C443" s="16"/>
      <c r="E443" s="17"/>
      <c r="F443" s="18"/>
      <c r="G443" s="166"/>
      <c r="H443" s="19"/>
      <c r="I443" s="103"/>
      <c r="J443" s="104"/>
      <c r="K443" s="105"/>
      <c r="L443" s="107"/>
    </row>
    <row r="444" spans="2:12" ht="15" customHeight="1">
      <c r="B444" s="23"/>
      <c r="C444" s="23"/>
      <c r="D444" s="24"/>
      <c r="E444" s="48"/>
      <c r="F444" s="25"/>
      <c r="G444" s="168"/>
      <c r="H444" s="26"/>
      <c r="I444" s="112"/>
      <c r="J444" s="113"/>
      <c r="K444" s="114"/>
      <c r="L444" s="115"/>
    </row>
    <row r="445" spans="2:12">
      <c r="B445" s="15"/>
      <c r="C445" s="15"/>
      <c r="D445" s="15"/>
      <c r="E445" s="71" t="s">
        <v>2</v>
      </c>
      <c r="F445" s="71" t="s">
        <v>3</v>
      </c>
      <c r="G445" s="82" t="s">
        <v>168</v>
      </c>
      <c r="H445" s="72" t="s">
        <v>329</v>
      </c>
      <c r="I445" s="71" t="s">
        <v>4</v>
      </c>
      <c r="J445" s="73" t="s">
        <v>5</v>
      </c>
      <c r="K445" s="74" t="s">
        <v>6</v>
      </c>
      <c r="L445" s="75" t="s">
        <v>7</v>
      </c>
    </row>
    <row r="446" spans="2:12" ht="15" customHeight="1">
      <c r="B446" s="16"/>
      <c r="C446" s="16"/>
      <c r="E446" s="76" t="s">
        <v>169</v>
      </c>
      <c r="F446" s="18" t="s">
        <v>128</v>
      </c>
      <c r="G446" s="166">
        <v>1</v>
      </c>
      <c r="H446" s="19">
        <f>VLOOKUP(E446,'Артикулы и цены'!A:G,7,FALSE)</f>
        <v>12947</v>
      </c>
      <c r="I446" s="103"/>
      <c r="J446" s="104">
        <v>102.9</v>
      </c>
      <c r="K446" s="105">
        <v>0.21</v>
      </c>
      <c r="L446" s="106">
        <v>3</v>
      </c>
    </row>
    <row r="447" spans="2:12" ht="15" customHeight="1">
      <c r="B447" s="16"/>
      <c r="C447" s="16"/>
      <c r="E447" s="76" t="s">
        <v>158</v>
      </c>
      <c r="F447" s="18" t="s">
        <v>132</v>
      </c>
      <c r="G447" s="166">
        <v>2</v>
      </c>
      <c r="H447" s="19">
        <f>VLOOKUP(E447,'Артикулы и цены'!A:G,7,FALSE)</f>
        <v>1626</v>
      </c>
      <c r="I447" s="103"/>
      <c r="J447" s="104">
        <v>11.4</v>
      </c>
      <c r="K447" s="105">
        <v>0.02</v>
      </c>
      <c r="L447" s="106">
        <v>1</v>
      </c>
    </row>
    <row r="448" spans="2:12" ht="15" customHeight="1">
      <c r="B448" s="16"/>
      <c r="C448" s="16"/>
      <c r="E448" s="76"/>
      <c r="F448" s="18"/>
      <c r="G448" s="166"/>
      <c r="H448" s="19"/>
      <c r="I448" s="103"/>
      <c r="J448" s="104"/>
      <c r="K448" s="105"/>
      <c r="L448" s="107"/>
    </row>
    <row r="449" spans="2:12" ht="15" customHeight="1">
      <c r="B449" s="16"/>
      <c r="C449" s="16"/>
      <c r="E449" s="20"/>
      <c r="F449" s="21" t="s">
        <v>12</v>
      </c>
      <c r="G449" s="167"/>
      <c r="H449" s="59">
        <f>SUMPRODUCT($G$446:$G$447,H446:H447)</f>
        <v>16199</v>
      </c>
      <c r="I449" s="149" t="s">
        <v>170</v>
      </c>
      <c r="J449" s="124">
        <f>SUMPRODUCT($G$446:G447,J446:J447)</f>
        <v>125.7</v>
      </c>
      <c r="K449" s="125">
        <f>SUMPRODUCT($G$446:G447,K446:K447)</f>
        <v>0.25</v>
      </c>
      <c r="L449" s="126">
        <f>SUMPRODUCT($G$446:G447,L446:L447)</f>
        <v>5</v>
      </c>
    </row>
    <row r="450" spans="2:12" ht="15" customHeight="1">
      <c r="B450" s="16"/>
      <c r="C450" s="16"/>
      <c r="E450" s="17"/>
      <c r="F450" s="18"/>
      <c r="G450" s="166"/>
      <c r="H450" s="19"/>
      <c r="I450" s="103"/>
      <c r="J450" s="104"/>
      <c r="K450" s="105"/>
      <c r="L450" s="107"/>
    </row>
    <row r="451" spans="2:12" ht="15" customHeight="1">
      <c r="B451" s="16"/>
      <c r="C451" s="16"/>
      <c r="E451" s="17"/>
      <c r="F451" s="18"/>
      <c r="G451" s="166"/>
      <c r="H451" s="19"/>
      <c r="I451" s="103"/>
      <c r="J451" s="104"/>
      <c r="K451" s="105"/>
      <c r="L451" s="107"/>
    </row>
    <row r="452" spans="2:12" ht="15" customHeight="1">
      <c r="B452" s="16"/>
      <c r="C452" s="16"/>
      <c r="E452" s="17"/>
      <c r="F452" s="18"/>
      <c r="G452" s="166"/>
      <c r="H452" s="19"/>
      <c r="I452" s="103"/>
      <c r="J452" s="104"/>
      <c r="K452" s="105"/>
      <c r="L452" s="107"/>
    </row>
    <row r="453" spans="2:12" ht="15" customHeight="1">
      <c r="B453" s="16"/>
      <c r="C453" s="16"/>
      <c r="E453" s="17"/>
      <c r="F453" s="18"/>
      <c r="G453" s="166"/>
      <c r="H453" s="19"/>
      <c r="I453" s="103"/>
      <c r="J453" s="104"/>
      <c r="K453" s="105"/>
      <c r="L453" s="107"/>
    </row>
    <row r="454" spans="2:12" ht="15" customHeight="1">
      <c r="B454" s="16"/>
      <c r="C454" s="16"/>
      <c r="E454" s="17"/>
      <c r="F454" s="18"/>
      <c r="G454" s="166"/>
      <c r="H454" s="19"/>
      <c r="I454" s="103"/>
      <c r="J454" s="104"/>
      <c r="K454" s="105"/>
      <c r="L454" s="107"/>
    </row>
    <row r="455" spans="2:12" ht="15" customHeight="1">
      <c r="B455" s="12"/>
      <c r="C455" s="12"/>
      <c r="D455" s="12"/>
      <c r="E455" s="12"/>
      <c r="F455" s="12"/>
      <c r="G455" s="169"/>
      <c r="H455" s="28"/>
      <c r="I455" s="116"/>
      <c r="J455" s="117"/>
      <c r="K455" s="118"/>
      <c r="L455" s="119"/>
    </row>
    <row r="456" spans="2:12" s="5" customFormat="1">
      <c r="B456" s="202" t="s">
        <v>171</v>
      </c>
      <c r="C456" s="202"/>
      <c r="D456" s="202"/>
      <c r="E456" s="202"/>
      <c r="F456" s="202"/>
      <c r="G456" s="202"/>
      <c r="H456" s="202"/>
      <c r="I456" s="202"/>
      <c r="J456" s="202"/>
      <c r="K456" s="202"/>
      <c r="L456" s="203"/>
    </row>
    <row r="457" spans="2:12" s="5" customFormat="1">
      <c r="B457" s="13" t="s">
        <v>317</v>
      </c>
      <c r="C457" s="13"/>
      <c r="D457" s="13"/>
      <c r="E457" s="13"/>
      <c r="F457" s="13"/>
      <c r="G457" s="165"/>
      <c r="H457" s="14"/>
      <c r="I457" s="99"/>
      <c r="J457" s="100"/>
      <c r="K457" s="101"/>
      <c r="L457" s="102"/>
    </row>
    <row r="458" spans="2:12" s="5" customFormat="1">
      <c r="B458" s="12" t="s">
        <v>304</v>
      </c>
      <c r="C458" s="12"/>
      <c r="D458" s="12"/>
      <c r="E458" s="12"/>
      <c r="F458" s="12"/>
      <c r="G458" s="169"/>
      <c r="H458" s="28"/>
      <c r="I458" s="116"/>
      <c r="J458" s="117"/>
      <c r="K458" s="118"/>
      <c r="L458" s="119"/>
    </row>
    <row r="459" spans="2:12" ht="27" customHeight="1">
      <c r="B459" s="15"/>
      <c r="C459" s="15"/>
      <c r="D459" s="15"/>
      <c r="E459" s="71" t="s">
        <v>2</v>
      </c>
      <c r="F459" s="71" t="s">
        <v>3</v>
      </c>
      <c r="G459" s="82" t="s">
        <v>168</v>
      </c>
      <c r="H459" s="72" t="s">
        <v>329</v>
      </c>
      <c r="I459" s="71" t="s">
        <v>4</v>
      </c>
      <c r="J459" s="73" t="s">
        <v>5</v>
      </c>
      <c r="K459" s="74" t="s">
        <v>6</v>
      </c>
      <c r="L459" s="75" t="s">
        <v>7</v>
      </c>
    </row>
    <row r="460" spans="2:12" ht="15" customHeight="1">
      <c r="B460" s="16"/>
      <c r="C460" s="16"/>
      <c r="E460" s="76" t="s">
        <v>172</v>
      </c>
      <c r="F460" s="18" t="s">
        <v>173</v>
      </c>
      <c r="G460" s="166">
        <v>1</v>
      </c>
      <c r="H460" s="19">
        <f>VLOOKUP(E460,'Артикулы и цены'!A:G,7,FALSE)</f>
        <v>2327</v>
      </c>
      <c r="I460" s="103"/>
      <c r="J460" s="104">
        <v>10.1</v>
      </c>
      <c r="K460" s="105">
        <v>2.4E-2</v>
      </c>
      <c r="L460" s="106">
        <v>1</v>
      </c>
    </row>
    <row r="461" spans="2:12" ht="15" customHeight="1">
      <c r="B461" s="16"/>
      <c r="C461" s="16"/>
      <c r="E461" s="76" t="s">
        <v>129</v>
      </c>
      <c r="F461" s="18" t="s">
        <v>130</v>
      </c>
      <c r="G461" s="166">
        <v>1</v>
      </c>
      <c r="H461" s="19">
        <f>VLOOKUP(E461,'Артикулы и цены'!A:G,7,FALSE)</f>
        <v>691</v>
      </c>
      <c r="I461" s="103"/>
      <c r="J461" s="104">
        <v>3.1</v>
      </c>
      <c r="K461" s="105">
        <v>5.0000000000000001E-3</v>
      </c>
      <c r="L461" s="106">
        <v>1</v>
      </c>
    </row>
    <row r="462" spans="2:12" ht="15" customHeight="1">
      <c r="B462" s="16"/>
      <c r="C462" s="16"/>
      <c r="E462" s="76"/>
      <c r="F462" s="18"/>
      <c r="G462" s="166"/>
      <c r="H462" s="19"/>
      <c r="I462" s="103"/>
      <c r="J462" s="104"/>
      <c r="K462" s="105"/>
      <c r="L462" s="107"/>
    </row>
    <row r="463" spans="2:12" ht="15" customHeight="1">
      <c r="B463" s="16"/>
      <c r="C463" s="16"/>
      <c r="E463" s="77"/>
      <c r="F463" s="30" t="s">
        <v>12</v>
      </c>
      <c r="G463" s="170" t="s">
        <v>35</v>
      </c>
      <c r="H463" s="31">
        <f>SUMPRODUCT($G$460:$G$461,H460:H461)</f>
        <v>3018</v>
      </c>
      <c r="I463" s="120" t="s">
        <v>174</v>
      </c>
      <c r="J463" s="121">
        <f>SUMPRODUCT($G$460:G461,J460:J461)</f>
        <v>13.2</v>
      </c>
      <c r="K463" s="122">
        <f>SUMPRODUCT($G$460:G461,K460:K461)</f>
        <v>2.9000000000000001E-2</v>
      </c>
      <c r="L463" s="123">
        <f>SUMPRODUCT($G$460:G461,L460:L461)</f>
        <v>2</v>
      </c>
    </row>
    <row r="464" spans="2:12" ht="15" customHeight="1">
      <c r="B464" s="16"/>
      <c r="C464" s="16"/>
      <c r="E464" s="76" t="s">
        <v>172</v>
      </c>
      <c r="F464" s="18" t="s">
        <v>173</v>
      </c>
      <c r="G464" s="166">
        <v>1</v>
      </c>
      <c r="H464" s="19">
        <f>VLOOKUP(E464,'Артикулы и цены'!A:G,7,FALSE)</f>
        <v>2327</v>
      </c>
      <c r="I464" s="103"/>
      <c r="J464" s="104">
        <v>10.1</v>
      </c>
      <c r="K464" s="105">
        <v>2.4E-2</v>
      </c>
      <c r="L464" s="106">
        <v>1</v>
      </c>
    </row>
    <row r="465" spans="2:12" ht="15" customHeight="1">
      <c r="B465" s="16"/>
      <c r="C465" s="16"/>
      <c r="E465" s="76" t="s">
        <v>136</v>
      </c>
      <c r="F465" s="18" t="s">
        <v>130</v>
      </c>
      <c r="G465" s="166">
        <v>1</v>
      </c>
      <c r="H465" s="19">
        <f>VLOOKUP(E465,'Артикулы и цены'!A:G,7,FALSE)</f>
        <v>691</v>
      </c>
      <c r="I465" s="103"/>
      <c r="J465" s="104">
        <v>3.1</v>
      </c>
      <c r="K465" s="105">
        <v>5.0000000000000001E-3</v>
      </c>
      <c r="L465" s="106">
        <v>1</v>
      </c>
    </row>
    <row r="466" spans="2:12" ht="15" customHeight="1">
      <c r="B466" s="35"/>
      <c r="C466" s="35"/>
      <c r="D466" s="36"/>
      <c r="E466" s="76"/>
      <c r="F466" s="18"/>
      <c r="G466" s="176"/>
      <c r="H466" s="46"/>
      <c r="I466" s="145"/>
      <c r="J466" s="146"/>
      <c r="K466" s="147"/>
      <c r="L466" s="106"/>
    </row>
    <row r="467" spans="2:12" ht="15" customHeight="1">
      <c r="B467" s="23"/>
      <c r="C467" s="23"/>
      <c r="D467" s="24"/>
      <c r="E467" s="77"/>
      <c r="F467" s="30" t="s">
        <v>12</v>
      </c>
      <c r="G467" s="170" t="s">
        <v>39</v>
      </c>
      <c r="H467" s="31">
        <f>SUMPRODUCT($G$464:$G$465,H464:H465)</f>
        <v>3018</v>
      </c>
      <c r="I467" s="120" t="s">
        <v>174</v>
      </c>
      <c r="J467" s="121">
        <f>SUMPRODUCT($G$464:G465,J464:J465)</f>
        <v>13.2</v>
      </c>
      <c r="K467" s="122">
        <f>SUMPRODUCT($G$464:G465,K464:K465)</f>
        <v>2.9000000000000001E-2</v>
      </c>
      <c r="L467" s="123">
        <f>SUMPRODUCT($G$464:G465,L464:L465)</f>
        <v>2</v>
      </c>
    </row>
    <row r="468" spans="2:12" ht="15" customHeight="1">
      <c r="B468" s="16"/>
      <c r="C468" s="16"/>
      <c r="E468" s="76" t="s">
        <v>175</v>
      </c>
      <c r="F468" s="18" t="s">
        <v>176</v>
      </c>
      <c r="G468" s="166">
        <v>1</v>
      </c>
      <c r="H468" s="19">
        <f>VLOOKUP(E468,'Артикулы и цены'!A:G,7,FALSE)</f>
        <v>3401</v>
      </c>
      <c r="I468" s="103"/>
      <c r="J468" s="104">
        <v>17.899999999999999</v>
      </c>
      <c r="K468" s="105">
        <v>3.3000000000000002E-2</v>
      </c>
      <c r="L468" s="106">
        <v>1</v>
      </c>
    </row>
    <row r="469" spans="2:12" ht="15" customHeight="1">
      <c r="B469" s="16"/>
      <c r="C469" s="16"/>
      <c r="E469" s="76" t="s">
        <v>177</v>
      </c>
      <c r="F469" s="18" t="s">
        <v>178</v>
      </c>
      <c r="G469" s="166">
        <v>1</v>
      </c>
      <c r="H469" s="19">
        <f>VLOOKUP(E469,'Артикулы и цены'!A:G,7,FALSE)</f>
        <v>1352</v>
      </c>
      <c r="I469" s="103"/>
      <c r="J469" s="104">
        <v>5.4</v>
      </c>
      <c r="K469" s="105">
        <v>1.2E-2</v>
      </c>
      <c r="L469" s="106">
        <v>1</v>
      </c>
    </row>
    <row r="470" spans="2:12" ht="15" customHeight="1">
      <c r="B470" s="16"/>
      <c r="C470" s="16"/>
      <c r="E470" s="76"/>
      <c r="F470" s="18"/>
      <c r="G470" s="166"/>
      <c r="H470" s="19"/>
      <c r="I470" s="103"/>
      <c r="J470" s="104"/>
      <c r="K470" s="105"/>
      <c r="L470" s="107"/>
    </row>
    <row r="471" spans="2:12" ht="15" customHeight="1">
      <c r="B471" s="16"/>
      <c r="C471" s="16"/>
      <c r="E471" s="78"/>
      <c r="F471" s="21" t="s">
        <v>12</v>
      </c>
      <c r="G471" s="171"/>
      <c r="H471" s="59">
        <f>SUMPRODUCT($G$468:$G$469,H468:H469)</f>
        <v>4753</v>
      </c>
      <c r="I471" s="149" t="s">
        <v>179</v>
      </c>
      <c r="J471" s="124">
        <f>SUMPRODUCT($G$468:G469,J468:J469)</f>
        <v>23.299999999999997</v>
      </c>
      <c r="K471" s="125">
        <f>SUMPRODUCT($G$468:G469,K468:K469)</f>
        <v>4.4999999999999998E-2</v>
      </c>
      <c r="L471" s="126">
        <f>SUMPRODUCT($G$468:G469,L468:L469)</f>
        <v>2</v>
      </c>
    </row>
    <row r="472" spans="2:12" ht="15" customHeight="1">
      <c r="B472" s="23"/>
      <c r="C472" s="23"/>
      <c r="D472" s="24"/>
      <c r="E472" s="80"/>
      <c r="F472" s="25"/>
      <c r="G472" s="168"/>
      <c r="H472" s="26"/>
      <c r="I472" s="112"/>
      <c r="J472" s="113"/>
      <c r="K472" s="114"/>
      <c r="L472" s="115"/>
    </row>
    <row r="473" spans="2:12" ht="15" customHeight="1">
      <c r="B473" s="16"/>
      <c r="C473" s="16"/>
      <c r="E473" s="76" t="s">
        <v>180</v>
      </c>
      <c r="F473" s="18" t="s">
        <v>176</v>
      </c>
      <c r="G473" s="166">
        <v>1</v>
      </c>
      <c r="H473" s="19">
        <f>VLOOKUP(E473,'Артикулы и цены'!A:G,7,FALSE)</f>
        <v>3035</v>
      </c>
      <c r="I473" s="103"/>
      <c r="J473" s="104">
        <v>13.8</v>
      </c>
      <c r="K473" s="105">
        <v>3.2000000000000001E-2</v>
      </c>
      <c r="L473" s="106">
        <v>1</v>
      </c>
    </row>
    <row r="474" spans="2:12" ht="15" customHeight="1">
      <c r="B474" s="16"/>
      <c r="C474" s="16"/>
      <c r="E474" s="76" t="s">
        <v>181</v>
      </c>
      <c r="F474" s="18" t="s">
        <v>178</v>
      </c>
      <c r="G474" s="166">
        <v>1</v>
      </c>
      <c r="H474" s="19">
        <f>VLOOKUP(E474,'Артикулы и цены'!A:G,7,FALSE)</f>
        <v>532</v>
      </c>
      <c r="I474" s="103"/>
      <c r="J474" s="104">
        <v>1.8</v>
      </c>
      <c r="K474" s="144">
        <v>2E-3</v>
      </c>
      <c r="L474" s="106">
        <v>1</v>
      </c>
    </row>
    <row r="475" spans="2:12" ht="15" customHeight="1">
      <c r="B475" s="16"/>
      <c r="C475" s="16"/>
      <c r="E475" s="76"/>
      <c r="F475" s="18"/>
      <c r="G475" s="166"/>
      <c r="H475" s="19"/>
      <c r="I475" s="103"/>
      <c r="J475" s="104"/>
      <c r="K475" s="105"/>
      <c r="L475" s="107"/>
    </row>
    <row r="476" spans="2:12" ht="15" customHeight="1">
      <c r="B476" s="16"/>
      <c r="C476" s="16"/>
      <c r="E476" s="78"/>
      <c r="F476" s="21" t="s">
        <v>12</v>
      </c>
      <c r="G476" s="171"/>
      <c r="H476" s="59">
        <f>SUMPRODUCT($G$473:$G$474,H473:H474)</f>
        <v>3567</v>
      </c>
      <c r="I476" s="149" t="s">
        <v>182</v>
      </c>
      <c r="J476" s="124">
        <f>SUMPRODUCT($G$473:G474,J473:J474)</f>
        <v>15.600000000000001</v>
      </c>
      <c r="K476" s="125">
        <f>SUMPRODUCT($G$473:G474,K473:K474)</f>
        <v>3.4000000000000002E-2</v>
      </c>
      <c r="L476" s="126">
        <f>SUMPRODUCT($G$473:G474,L473:L474)</f>
        <v>2</v>
      </c>
    </row>
    <row r="477" spans="2:12" ht="15" customHeight="1">
      <c r="B477" s="23"/>
      <c r="C477" s="23"/>
      <c r="D477" s="24"/>
      <c r="E477" s="80"/>
      <c r="F477" s="25"/>
      <c r="G477" s="168"/>
      <c r="H477" s="26"/>
      <c r="I477" s="112"/>
      <c r="J477" s="113"/>
      <c r="K477" s="114"/>
      <c r="L477" s="115"/>
    </row>
    <row r="478" spans="2:12" ht="15" customHeight="1">
      <c r="B478" s="16"/>
      <c r="C478" s="16"/>
      <c r="E478" s="76" t="s">
        <v>183</v>
      </c>
      <c r="F478" s="18" t="s">
        <v>173</v>
      </c>
      <c r="G478" s="166">
        <v>1</v>
      </c>
      <c r="H478" s="19">
        <f>VLOOKUP(E478,'Артикулы и цены'!A:G,7,FALSE)</f>
        <v>2043</v>
      </c>
      <c r="I478" s="103" t="s">
        <v>198</v>
      </c>
      <c r="J478" s="104">
        <v>3.9</v>
      </c>
      <c r="K478" s="105">
        <v>7.0000000000000001E-3</v>
      </c>
      <c r="L478" s="106">
        <v>1</v>
      </c>
    </row>
    <row r="479" spans="2:12" ht="15" customHeight="1">
      <c r="B479" s="16"/>
      <c r="C479" s="16"/>
      <c r="E479" s="76"/>
      <c r="F479" s="18"/>
      <c r="G479" s="166"/>
      <c r="H479" s="19"/>
      <c r="I479" s="103"/>
      <c r="J479" s="104"/>
      <c r="K479" s="105"/>
      <c r="L479" s="107"/>
    </row>
    <row r="480" spans="2:12" ht="15" customHeight="1">
      <c r="B480" s="16"/>
      <c r="C480" s="16"/>
      <c r="E480" s="76"/>
      <c r="F480" s="18"/>
      <c r="G480" s="166"/>
      <c r="H480" s="19"/>
      <c r="I480" s="103"/>
      <c r="J480" s="104"/>
      <c r="K480" s="105"/>
      <c r="L480" s="107"/>
    </row>
    <row r="481" spans="2:12" ht="15" customHeight="1">
      <c r="B481" s="35"/>
      <c r="C481" s="35"/>
      <c r="D481" s="36"/>
      <c r="E481" s="76"/>
      <c r="F481" s="18"/>
      <c r="G481" s="176"/>
      <c r="H481" s="46"/>
      <c r="I481" s="145"/>
      <c r="J481" s="146"/>
      <c r="K481" s="147"/>
      <c r="L481" s="106"/>
    </row>
    <row r="482" spans="2:12" ht="15" customHeight="1">
      <c r="B482" s="23"/>
      <c r="C482" s="23"/>
      <c r="D482" s="24"/>
      <c r="E482" s="80"/>
      <c r="F482" s="25"/>
      <c r="G482" s="168"/>
      <c r="H482" s="26"/>
      <c r="I482" s="112"/>
      <c r="J482" s="113"/>
      <c r="K482" s="114"/>
      <c r="L482" s="115"/>
    </row>
    <row r="483" spans="2:12" ht="15" customHeight="1">
      <c r="B483" s="16"/>
      <c r="C483" s="16"/>
      <c r="E483" s="76" t="s">
        <v>184</v>
      </c>
      <c r="F483" s="18" t="s">
        <v>173</v>
      </c>
      <c r="G483" s="166">
        <v>1</v>
      </c>
      <c r="H483" s="19">
        <f>VLOOKUP(E483,'Артикулы и цены'!A:G,7,FALSE)</f>
        <v>1416</v>
      </c>
      <c r="I483" s="103" t="s">
        <v>199</v>
      </c>
      <c r="J483" s="104">
        <v>3.1</v>
      </c>
      <c r="K483" s="105">
        <v>5.0000000000000001E-3</v>
      </c>
      <c r="L483" s="106">
        <v>1</v>
      </c>
    </row>
    <row r="484" spans="2:12" ht="15" customHeight="1">
      <c r="B484" s="16"/>
      <c r="C484" s="16"/>
      <c r="E484" s="76"/>
      <c r="F484" s="18"/>
      <c r="G484" s="166"/>
      <c r="H484" s="19"/>
      <c r="I484" s="103"/>
      <c r="J484" s="104"/>
      <c r="K484" s="105"/>
      <c r="L484" s="107"/>
    </row>
    <row r="485" spans="2:12" ht="15" customHeight="1">
      <c r="B485" s="16"/>
      <c r="C485" s="16"/>
      <c r="E485" s="76"/>
      <c r="F485" s="18"/>
      <c r="G485" s="166"/>
      <c r="H485" s="19"/>
      <c r="I485" s="103"/>
      <c r="J485" s="104"/>
      <c r="K485" s="105"/>
      <c r="L485" s="107"/>
    </row>
    <row r="486" spans="2:12" ht="15" customHeight="1">
      <c r="B486" s="35"/>
      <c r="C486" s="35"/>
      <c r="D486" s="36"/>
      <c r="E486" s="76"/>
      <c r="F486" s="18"/>
      <c r="G486" s="176"/>
      <c r="H486" s="46"/>
      <c r="I486" s="145"/>
      <c r="J486" s="146"/>
      <c r="K486" s="147"/>
      <c r="L486" s="106"/>
    </row>
    <row r="487" spans="2:12" ht="15" customHeight="1">
      <c r="B487" s="23"/>
      <c r="C487" s="23"/>
      <c r="D487" s="24"/>
      <c r="E487" s="80"/>
      <c r="F487" s="25"/>
      <c r="G487" s="168"/>
      <c r="H487" s="26"/>
      <c r="I487" s="112"/>
      <c r="J487" s="113"/>
      <c r="K487" s="114"/>
      <c r="L487" s="115"/>
    </row>
    <row r="488" spans="2:12" ht="15" customHeight="1">
      <c r="B488" s="16"/>
      <c r="C488" s="16"/>
      <c r="E488" s="76" t="s">
        <v>185</v>
      </c>
      <c r="F488" s="18" t="s">
        <v>173</v>
      </c>
      <c r="G488" s="166">
        <v>1</v>
      </c>
      <c r="H488" s="19">
        <f>VLOOKUP(E488,'Артикулы и цены'!A:G,7,FALSE)</f>
        <v>1133</v>
      </c>
      <c r="I488" s="103" t="s">
        <v>200</v>
      </c>
      <c r="J488" s="104">
        <v>2.6</v>
      </c>
      <c r="K488" s="144">
        <v>3.0000000000000001E-3</v>
      </c>
      <c r="L488" s="106">
        <v>1</v>
      </c>
    </row>
    <row r="489" spans="2:12" ht="15" customHeight="1">
      <c r="B489" s="16"/>
      <c r="C489" s="16"/>
      <c r="E489" s="76"/>
      <c r="F489" s="18"/>
      <c r="G489" s="166"/>
      <c r="H489" s="19"/>
      <c r="I489" s="103"/>
      <c r="J489" s="104"/>
      <c r="K489" s="105"/>
      <c r="L489" s="107"/>
    </row>
    <row r="490" spans="2:12" ht="15" customHeight="1">
      <c r="B490" s="16"/>
      <c r="C490" s="16"/>
      <c r="E490" s="17"/>
      <c r="F490" s="49"/>
      <c r="G490" s="166"/>
      <c r="H490" s="19"/>
      <c r="I490" s="103"/>
      <c r="J490" s="104"/>
      <c r="K490" s="105"/>
      <c r="L490" s="107"/>
    </row>
    <row r="491" spans="2:12" ht="15" customHeight="1">
      <c r="B491" s="35"/>
      <c r="C491" s="35"/>
      <c r="D491" s="36"/>
      <c r="E491" s="17"/>
      <c r="F491" s="18"/>
      <c r="G491" s="176"/>
      <c r="H491" s="46"/>
      <c r="I491" s="145"/>
      <c r="J491" s="146"/>
      <c r="K491" s="147"/>
      <c r="L491" s="106"/>
    </row>
    <row r="492" spans="2:12" ht="15" customHeight="1">
      <c r="B492" s="23"/>
      <c r="C492" s="23"/>
      <c r="D492" s="24"/>
      <c r="E492" s="48"/>
      <c r="F492" s="25"/>
      <c r="G492" s="168"/>
      <c r="H492" s="26"/>
      <c r="I492" s="112"/>
      <c r="J492" s="113"/>
      <c r="K492" s="114"/>
      <c r="L492" s="115"/>
    </row>
    <row r="493" spans="2:12" s="5" customFormat="1">
      <c r="B493" s="202" t="s">
        <v>186</v>
      </c>
      <c r="C493" s="202"/>
      <c r="D493" s="202"/>
      <c r="E493" s="202"/>
      <c r="F493" s="202"/>
      <c r="G493" s="202"/>
      <c r="H493" s="202"/>
      <c r="I493" s="202"/>
      <c r="J493" s="202"/>
      <c r="K493" s="202"/>
      <c r="L493" s="203"/>
    </row>
    <row r="494" spans="2:12" s="5" customFormat="1">
      <c r="B494" s="12" t="s">
        <v>316</v>
      </c>
      <c r="C494" s="12"/>
      <c r="D494" s="12"/>
      <c r="E494" s="12"/>
      <c r="F494" s="12"/>
      <c r="G494" s="169"/>
      <c r="H494" s="28"/>
      <c r="I494" s="116"/>
      <c r="J494" s="117"/>
      <c r="K494" s="118"/>
      <c r="L494" s="119"/>
    </row>
    <row r="495" spans="2:12" ht="27" customHeight="1">
      <c r="B495" s="15"/>
      <c r="C495" s="15"/>
      <c r="D495" s="15"/>
      <c r="E495" s="71" t="s">
        <v>2</v>
      </c>
      <c r="F495" s="71" t="s">
        <v>3</v>
      </c>
      <c r="G495" s="82" t="s">
        <v>168</v>
      </c>
      <c r="H495" s="72" t="s">
        <v>329</v>
      </c>
      <c r="I495" s="71" t="s">
        <v>4</v>
      </c>
      <c r="J495" s="73" t="s">
        <v>5</v>
      </c>
      <c r="K495" s="74" t="s">
        <v>6</v>
      </c>
      <c r="L495" s="75" t="s">
        <v>7</v>
      </c>
    </row>
    <row r="496" spans="2:12" ht="15" customHeight="1">
      <c r="B496" s="16"/>
      <c r="C496" s="16"/>
      <c r="E496" s="76" t="s">
        <v>187</v>
      </c>
      <c r="F496" s="18" t="s">
        <v>188</v>
      </c>
      <c r="G496" s="166">
        <v>1</v>
      </c>
      <c r="H496" s="19">
        <f>VLOOKUP(E496,'Артикулы и цены'!A:G,7,FALSE)</f>
        <v>3132</v>
      </c>
      <c r="I496" s="103" t="s">
        <v>201</v>
      </c>
      <c r="J496" s="104">
        <v>13.3</v>
      </c>
      <c r="K496" s="105">
        <v>1.4999999999999999E-2</v>
      </c>
      <c r="L496" s="106">
        <v>1</v>
      </c>
    </row>
    <row r="497" spans="2:12" ht="15" customHeight="1">
      <c r="B497" s="16"/>
      <c r="C497" s="16"/>
      <c r="E497" s="17"/>
      <c r="F497" s="18"/>
      <c r="G497" s="176"/>
      <c r="H497" s="46"/>
      <c r="I497" s="145"/>
      <c r="J497" s="146"/>
      <c r="K497" s="147"/>
      <c r="L497" s="106"/>
    </row>
    <row r="498" spans="2:12" ht="15" customHeight="1">
      <c r="B498" s="16"/>
      <c r="C498" s="16"/>
      <c r="E498" s="17"/>
      <c r="F498" s="18"/>
      <c r="G498" s="176"/>
      <c r="H498" s="46"/>
      <c r="I498" s="145"/>
      <c r="J498" s="146"/>
      <c r="K498" s="147"/>
      <c r="L498" s="106"/>
    </row>
    <row r="499" spans="2:12" ht="15" customHeight="1">
      <c r="B499" s="23"/>
      <c r="C499" s="23"/>
      <c r="D499" s="24"/>
      <c r="E499" s="50"/>
      <c r="F499" s="50"/>
      <c r="G499" s="177"/>
      <c r="H499" s="51"/>
      <c r="I499" s="150"/>
      <c r="J499" s="151"/>
      <c r="K499" s="152"/>
      <c r="L499" s="153"/>
    </row>
    <row r="500" spans="2:12" ht="3.75" customHeight="1">
      <c r="B500" s="52"/>
      <c r="C500" s="52"/>
      <c r="D500" s="52"/>
      <c r="E500" s="52"/>
      <c r="F500" s="52"/>
      <c r="G500" s="178"/>
      <c r="H500" s="53"/>
      <c r="I500" s="154"/>
      <c r="J500" s="155"/>
      <c r="K500" s="156"/>
      <c r="L500" s="157"/>
    </row>
    <row r="501" spans="2:12" ht="15.95" customHeight="1"/>
    <row r="502" spans="2:12" ht="15.95" customHeight="1">
      <c r="B502" s="202" t="s">
        <v>189</v>
      </c>
      <c r="C502" s="202"/>
      <c r="D502" s="202"/>
      <c r="E502" s="202"/>
      <c r="F502" s="202"/>
      <c r="G502" s="202"/>
      <c r="H502" s="202"/>
      <c r="I502" s="202"/>
      <c r="J502" s="202"/>
      <c r="K502" s="202"/>
      <c r="L502" s="203"/>
    </row>
    <row r="503" spans="2:12" ht="15.95" hidden="1" customHeight="1">
      <c r="B503" s="54" t="s">
        <v>190</v>
      </c>
      <c r="C503" s="10"/>
      <c r="D503" s="10"/>
      <c r="E503" s="10"/>
      <c r="F503" s="10"/>
      <c r="G503" s="164"/>
      <c r="H503" s="11"/>
      <c r="I503" s="95"/>
      <c r="J503" s="96"/>
      <c r="K503" s="97"/>
      <c r="L503" s="98"/>
    </row>
    <row r="504" spans="2:12" ht="15.95" customHeight="1">
      <c r="B504" s="65" t="s">
        <v>317</v>
      </c>
      <c r="C504" s="13"/>
      <c r="D504" s="13"/>
      <c r="E504" s="13"/>
      <c r="F504" s="13"/>
      <c r="G504" s="165"/>
      <c r="H504" s="14"/>
      <c r="I504" s="99"/>
      <c r="J504" s="100"/>
      <c r="K504" s="101"/>
      <c r="L504" s="102"/>
    </row>
    <row r="505" spans="2:12" ht="15.95" customHeight="1">
      <c r="B505" s="55" t="s">
        <v>304</v>
      </c>
      <c r="C505" s="12"/>
      <c r="D505" s="12"/>
      <c r="E505" s="12"/>
      <c r="F505" s="12"/>
      <c r="G505" s="169"/>
      <c r="H505" s="28"/>
      <c r="I505" s="116"/>
      <c r="J505" s="117"/>
      <c r="K505" s="118"/>
      <c r="L505" s="119"/>
    </row>
    <row r="506" spans="2:12" ht="27" customHeight="1">
      <c r="E506" s="71" t="s">
        <v>2</v>
      </c>
      <c r="F506" s="71" t="s">
        <v>3</v>
      </c>
      <c r="G506" s="82" t="s">
        <v>168</v>
      </c>
      <c r="H506" s="72" t="s">
        <v>329</v>
      </c>
      <c r="I506" s="71" t="s">
        <v>4</v>
      </c>
      <c r="J506" s="73" t="s">
        <v>5</v>
      </c>
      <c r="K506" s="74" t="s">
        <v>6</v>
      </c>
      <c r="L506" s="75" t="s">
        <v>7</v>
      </c>
    </row>
    <row r="507" spans="2:12" ht="15.95" customHeight="1">
      <c r="E507" s="81" t="s">
        <v>191</v>
      </c>
      <c r="F507" s="56" t="s">
        <v>25</v>
      </c>
      <c r="G507" s="161">
        <v>1</v>
      </c>
      <c r="H507" s="19">
        <f>VLOOKUP(E507,'Артикулы и цены'!A:G,7,FALSE)</f>
        <v>11537</v>
      </c>
      <c r="I507" s="103"/>
      <c r="J507" s="104">
        <v>82.4</v>
      </c>
      <c r="K507" s="105">
        <v>0.17699999999999999</v>
      </c>
      <c r="L507" s="106">
        <v>3</v>
      </c>
    </row>
    <row r="508" spans="2:12" ht="15.95" customHeight="1">
      <c r="E508" s="81" t="s">
        <v>192</v>
      </c>
      <c r="F508" s="56" t="s">
        <v>29</v>
      </c>
      <c r="G508" s="161">
        <v>2</v>
      </c>
      <c r="H508" s="19">
        <f>VLOOKUP(E508,'Артикулы и цены'!A:G,7,FALSE)</f>
        <v>759</v>
      </c>
      <c r="I508" s="103"/>
      <c r="J508" s="104">
        <v>3</v>
      </c>
      <c r="K508" s="144">
        <v>1E-3</v>
      </c>
      <c r="L508" s="106">
        <v>1</v>
      </c>
    </row>
    <row r="509" spans="2:12" ht="15.95" customHeight="1"/>
    <row r="510" spans="2:12" ht="15.95" customHeight="1">
      <c r="F510" s="21" t="s">
        <v>12</v>
      </c>
      <c r="G510" s="171"/>
      <c r="H510" s="59">
        <f>SUMPRODUCT($G$507:$G$508,H507:H508)</f>
        <v>13055</v>
      </c>
      <c r="I510" s="158" t="s">
        <v>193</v>
      </c>
      <c r="J510" s="124">
        <f>SUMPRODUCT($G$507:G508,J507:J508)</f>
        <v>88.4</v>
      </c>
      <c r="K510" s="125">
        <f>SUMPRODUCT($G$507:G508,K507:K508)</f>
        <v>0.17899999999999999</v>
      </c>
      <c r="L510" s="126">
        <f>SUMPRODUCT($G$507:G508,L507:L508)</f>
        <v>5</v>
      </c>
    </row>
    <row r="511" spans="2:12" ht="15.95" customHeight="1"/>
    <row r="512" spans="2:12" ht="15.95" customHeight="1">
      <c r="B512" s="24"/>
      <c r="C512" s="24"/>
      <c r="D512" s="24"/>
      <c r="E512" s="24"/>
      <c r="F512" s="24"/>
      <c r="G512" s="163"/>
      <c r="H512" s="57"/>
      <c r="I512" s="127"/>
      <c r="J512" s="128"/>
      <c r="K512" s="129"/>
      <c r="L512" s="130"/>
    </row>
    <row r="513" spans="2:12" ht="15.95" customHeight="1">
      <c r="H513" s="69"/>
      <c r="J513" s="84"/>
      <c r="K513" s="84"/>
      <c r="L513" s="84"/>
    </row>
    <row r="514" spans="2:12" ht="15.95" customHeight="1">
      <c r="H514" s="69"/>
      <c r="J514" s="84"/>
      <c r="K514" s="84"/>
      <c r="L514" s="84"/>
    </row>
    <row r="515" spans="2:12" ht="15.95" customHeight="1">
      <c r="H515" s="69"/>
      <c r="J515" s="84"/>
      <c r="K515" s="84"/>
      <c r="L515" s="84"/>
    </row>
    <row r="516" spans="2:12" ht="15.95" customHeight="1">
      <c r="I516" s="159"/>
      <c r="J516" s="84"/>
      <c r="K516" s="85"/>
      <c r="L516" s="86"/>
    </row>
    <row r="517" spans="2:12">
      <c r="B517" s="66" t="s">
        <v>306</v>
      </c>
      <c r="F517" s="67"/>
    </row>
    <row r="518" spans="2:12">
      <c r="F518" s="67"/>
    </row>
    <row r="519" spans="2:12">
      <c r="C519" s="1" t="s">
        <v>308</v>
      </c>
      <c r="F519" s="67"/>
      <c r="H519" s="70" t="s">
        <v>309</v>
      </c>
    </row>
    <row r="520" spans="2:12">
      <c r="F520" s="67"/>
    </row>
    <row r="528" spans="2:12">
      <c r="C528" s="24"/>
      <c r="D528" s="24"/>
      <c r="E528" s="24"/>
      <c r="F528" s="68"/>
      <c r="G528" s="163"/>
      <c r="H528" s="57"/>
      <c r="I528" s="127"/>
      <c r="J528" s="128"/>
      <c r="K528" s="129"/>
    </row>
    <row r="532" spans="3:12">
      <c r="C532" s="1" t="s">
        <v>310</v>
      </c>
      <c r="H532" s="67" t="s">
        <v>311</v>
      </c>
      <c r="J532" s="85" t="s">
        <v>307</v>
      </c>
    </row>
    <row r="536" spans="3:12">
      <c r="I536" s="159"/>
      <c r="J536" s="84"/>
      <c r="K536" s="85"/>
      <c r="L536" s="86"/>
    </row>
  </sheetData>
  <mergeCells count="32">
    <mergeCell ref="B3:L3"/>
    <mergeCell ref="H2:L2"/>
    <mergeCell ref="B260:L260"/>
    <mergeCell ref="B242:L242"/>
    <mergeCell ref="B214:L214"/>
    <mergeCell ref="B186:L186"/>
    <mergeCell ref="B168:L168"/>
    <mergeCell ref="B150:L150"/>
    <mergeCell ref="B134:L134"/>
    <mergeCell ref="B109:L109"/>
    <mergeCell ref="B97:L97"/>
    <mergeCell ref="B81:L81"/>
    <mergeCell ref="B59:L59"/>
    <mergeCell ref="B6:L6"/>
    <mergeCell ref="B22:L22"/>
    <mergeCell ref="B39:L39"/>
    <mergeCell ref="B288:L288"/>
    <mergeCell ref="B298:L298"/>
    <mergeCell ref="B309:L309"/>
    <mergeCell ref="B365:L365"/>
    <mergeCell ref="B364:L364"/>
    <mergeCell ref="B179:L179"/>
    <mergeCell ref="B203:L203"/>
    <mergeCell ref="B261:L261"/>
    <mergeCell ref="B98:L98"/>
    <mergeCell ref="B110:L110"/>
    <mergeCell ref="E183:F183"/>
    <mergeCell ref="B387:L387"/>
    <mergeCell ref="B388:L388"/>
    <mergeCell ref="B456:L456"/>
    <mergeCell ref="B493:L493"/>
    <mergeCell ref="B502:L502"/>
  </mergeCells>
  <printOptions horizontalCentered="1"/>
  <pageMargins left="0.39370078740157483" right="0.35433070866141736" top="0.55118110236220474" bottom="0.39370078740157483" header="0.51181102362204722" footer="0.19685039370078741"/>
  <pageSetup paperSize="9" scale="49" fitToWidth="0" fitToHeight="0" orientation="portrait" horizontalDpi="300" verticalDpi="300" r:id="rId1"/>
  <headerFooter alignWithMargins="0">
    <oddFooter>&amp;L&amp;"Arial Cyr,полужирный курсив"&amp;12&amp;U&amp;KC00000Примечание:&amp;"Arial Cyr,обычный" тип ручки зависит от выбранного вами декора фасада (смотрите примечание в конце прайс-листа)&amp;10&amp;U&amp;K000000
ДЕТСКАЯ МЕБЕЛЬ - СЕРИЯ "MIA"&amp;RСтраница &amp;P из &amp;N</oddFooter>
  </headerFooter>
  <rowBreaks count="5" manualBreakCount="5">
    <brk id="96" min="1" max="11" man="1"/>
    <brk id="185" min="1" max="11" man="1"/>
    <brk id="287" min="1" max="11" man="1"/>
    <brk id="386" min="1" max="11" man="1"/>
    <brk id="455" min="1" max="11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02"/>
  <sheetViews>
    <sheetView topLeftCell="A2" workbookViewId="0">
      <selection activeCell="I2" sqref="I1:M1048576"/>
    </sheetView>
  </sheetViews>
  <sheetFormatPr defaultRowHeight="12.75"/>
  <cols>
    <col min="1" max="1" width="10.7109375" style="195" bestFit="1" customWidth="1"/>
    <col min="2" max="2" width="40.28515625" style="195" customWidth="1"/>
    <col min="3" max="3" width="11.5703125" style="196" hidden="1" customWidth="1"/>
    <col min="4" max="6" width="9.42578125" style="192" hidden="1" customWidth="1"/>
    <col min="7" max="7" width="13.7109375" style="180" customWidth="1"/>
    <col min="8" max="16384" width="9.140625" style="58"/>
  </cols>
  <sheetData>
    <row r="1" spans="1:7" ht="23.25" hidden="1" customHeight="1">
      <c r="A1" s="211" t="s">
        <v>202</v>
      </c>
      <c r="B1" s="212"/>
      <c r="C1" s="212"/>
      <c r="D1" s="212"/>
      <c r="E1" s="212"/>
      <c r="F1" s="212"/>
    </row>
    <row r="2" spans="1:7">
      <c r="A2" s="181"/>
      <c r="B2" s="181"/>
      <c r="C2" s="182"/>
      <c r="D2" s="183" t="s">
        <v>203</v>
      </c>
      <c r="E2" s="183" t="s">
        <v>204</v>
      </c>
      <c r="F2" s="183" t="s">
        <v>205</v>
      </c>
      <c r="G2" s="184"/>
    </row>
    <row r="3" spans="1:7">
      <c r="A3" s="185"/>
      <c r="B3" s="185"/>
      <c r="C3" s="186">
        <v>42894</v>
      </c>
      <c r="D3" s="187">
        <v>0</v>
      </c>
      <c r="E3" s="187">
        <v>0</v>
      </c>
      <c r="F3" s="187">
        <v>0</v>
      </c>
      <c r="G3" s="188"/>
    </row>
    <row r="4" spans="1:7">
      <c r="A4" s="183" t="s">
        <v>2</v>
      </c>
      <c r="B4" s="183" t="s">
        <v>3</v>
      </c>
      <c r="C4" s="198"/>
      <c r="D4" s="199"/>
      <c r="E4" s="199"/>
      <c r="F4" s="199"/>
      <c r="G4" s="197" t="s">
        <v>333</v>
      </c>
    </row>
    <row r="5" spans="1:7">
      <c r="A5" s="189" t="s">
        <v>60</v>
      </c>
      <c r="B5" s="190" t="s">
        <v>206</v>
      </c>
      <c r="C5" s="191"/>
      <c r="E5" s="193"/>
      <c r="G5" s="200">
        <v>1285</v>
      </c>
    </row>
    <row r="6" spans="1:7">
      <c r="A6" s="189" t="s">
        <v>56</v>
      </c>
      <c r="B6" s="190" t="s">
        <v>207</v>
      </c>
      <c r="C6" s="191"/>
      <c r="E6" s="193"/>
      <c r="G6" s="200">
        <v>1285</v>
      </c>
    </row>
    <row r="7" spans="1:7">
      <c r="A7" s="189" t="s">
        <v>158</v>
      </c>
      <c r="B7" s="194" t="s">
        <v>208</v>
      </c>
      <c r="C7" s="191"/>
      <c r="E7" s="193"/>
      <c r="G7" s="200">
        <v>1626</v>
      </c>
    </row>
    <row r="8" spans="1:7">
      <c r="A8" s="189" t="s">
        <v>161</v>
      </c>
      <c r="B8" s="194" t="s">
        <v>209</v>
      </c>
      <c r="C8" s="191"/>
      <c r="E8" s="193"/>
      <c r="G8" s="200">
        <v>1253</v>
      </c>
    </row>
    <row r="9" spans="1:7">
      <c r="A9" s="189" t="s">
        <v>129</v>
      </c>
      <c r="B9" s="194" t="s">
        <v>210</v>
      </c>
      <c r="C9" s="191"/>
      <c r="E9" s="193"/>
      <c r="G9" s="201">
        <v>691</v>
      </c>
    </row>
    <row r="10" spans="1:7">
      <c r="A10" s="189" t="s">
        <v>136</v>
      </c>
      <c r="B10" s="194" t="s">
        <v>211</v>
      </c>
      <c r="C10" s="191"/>
      <c r="E10" s="193"/>
      <c r="G10" s="201">
        <v>691</v>
      </c>
    </row>
    <row r="11" spans="1:7">
      <c r="A11" s="189" t="s">
        <v>131</v>
      </c>
      <c r="B11" s="190" t="s">
        <v>212</v>
      </c>
      <c r="C11" s="191"/>
      <c r="E11" s="193"/>
      <c r="G11" s="201">
        <v>786</v>
      </c>
    </row>
    <row r="12" spans="1:7">
      <c r="A12" s="189" t="s">
        <v>137</v>
      </c>
      <c r="B12" s="190" t="s">
        <v>213</v>
      </c>
      <c r="C12" s="191"/>
      <c r="E12" s="193"/>
      <c r="G12" s="201">
        <v>786</v>
      </c>
    </row>
    <row r="13" spans="1:7">
      <c r="A13" s="189" t="s">
        <v>162</v>
      </c>
      <c r="B13" s="190" t="s">
        <v>214</v>
      </c>
      <c r="C13" s="191"/>
      <c r="E13" s="193"/>
      <c r="G13" s="200">
        <v>1253</v>
      </c>
    </row>
    <row r="14" spans="1:7">
      <c r="A14" s="189" t="s">
        <v>145</v>
      </c>
      <c r="B14" s="190" t="s">
        <v>215</v>
      </c>
      <c r="C14" s="191"/>
      <c r="E14" s="193"/>
      <c r="G14" s="200">
        <v>1493</v>
      </c>
    </row>
    <row r="15" spans="1:7">
      <c r="A15" s="189" t="s">
        <v>140</v>
      </c>
      <c r="B15" s="190" t="s">
        <v>216</v>
      </c>
      <c r="C15" s="191"/>
      <c r="E15" s="193"/>
      <c r="G15" s="200">
        <v>1298</v>
      </c>
    </row>
    <row r="16" spans="1:7">
      <c r="A16" s="189" t="s">
        <v>187</v>
      </c>
      <c r="B16" s="190" t="s">
        <v>217</v>
      </c>
      <c r="C16" s="191"/>
      <c r="E16" s="193"/>
      <c r="G16" s="200">
        <v>3132</v>
      </c>
    </row>
    <row r="17" spans="1:7">
      <c r="A17" s="189" t="s">
        <v>44</v>
      </c>
      <c r="B17" s="190" t="s">
        <v>218</v>
      </c>
      <c r="C17" s="191"/>
      <c r="E17" s="193"/>
      <c r="G17" s="200">
        <v>13266</v>
      </c>
    </row>
    <row r="18" spans="1:7">
      <c r="A18" s="189" t="s">
        <v>47</v>
      </c>
      <c r="B18" s="194" t="s">
        <v>219</v>
      </c>
      <c r="C18" s="191"/>
      <c r="E18" s="193"/>
      <c r="G18" s="200">
        <v>13266</v>
      </c>
    </row>
    <row r="19" spans="1:7">
      <c r="A19" s="189" t="s">
        <v>32</v>
      </c>
      <c r="B19" s="194" t="s">
        <v>220</v>
      </c>
      <c r="C19" s="191"/>
      <c r="E19" s="193"/>
      <c r="G19" s="200">
        <v>7258</v>
      </c>
    </row>
    <row r="20" spans="1:7">
      <c r="A20" s="189" t="s">
        <v>37</v>
      </c>
      <c r="B20" s="190" t="s">
        <v>221</v>
      </c>
      <c r="C20" s="191"/>
      <c r="E20" s="193"/>
      <c r="G20" s="200">
        <v>7258</v>
      </c>
    </row>
    <row r="21" spans="1:7">
      <c r="A21" s="189" t="s">
        <v>49</v>
      </c>
      <c r="B21" s="190" t="s">
        <v>222</v>
      </c>
      <c r="C21" s="191"/>
      <c r="E21" s="193"/>
      <c r="G21" s="200">
        <v>5506</v>
      </c>
    </row>
    <row r="22" spans="1:7">
      <c r="A22" s="189" t="s">
        <v>55</v>
      </c>
      <c r="B22" s="190" t="s">
        <v>223</v>
      </c>
      <c r="C22" s="191"/>
      <c r="E22" s="193"/>
      <c r="G22" s="200">
        <v>8365</v>
      </c>
    </row>
    <row r="23" spans="1:7">
      <c r="A23" s="189" t="s">
        <v>59</v>
      </c>
      <c r="B23" s="190" t="s">
        <v>224</v>
      </c>
      <c r="C23" s="191"/>
      <c r="E23" s="193"/>
      <c r="G23" s="200">
        <v>8365</v>
      </c>
    </row>
    <row r="24" spans="1:7">
      <c r="A24" s="189" t="s">
        <v>61</v>
      </c>
      <c r="B24" s="190" t="s">
        <v>225</v>
      </c>
      <c r="C24" s="191"/>
      <c r="E24" s="193"/>
      <c r="G24" s="200">
        <v>13642</v>
      </c>
    </row>
    <row r="25" spans="1:7">
      <c r="A25" s="189" t="s">
        <v>62</v>
      </c>
      <c r="B25" s="194" t="s">
        <v>226</v>
      </c>
      <c r="C25" s="191"/>
      <c r="E25" s="193"/>
      <c r="G25" s="200">
        <v>12992</v>
      </c>
    </row>
    <row r="26" spans="1:7">
      <c r="A26" s="189" t="s">
        <v>103</v>
      </c>
      <c r="B26" s="190" t="s">
        <v>227</v>
      </c>
      <c r="C26" s="191"/>
      <c r="E26" s="193"/>
      <c r="G26" s="200">
        <v>2294</v>
      </c>
    </row>
    <row r="27" spans="1:7">
      <c r="A27" s="189" t="s">
        <v>106</v>
      </c>
      <c r="B27" s="190" t="s">
        <v>228</v>
      </c>
      <c r="C27" s="191"/>
      <c r="E27" s="193"/>
      <c r="G27" s="200">
        <v>3324</v>
      </c>
    </row>
    <row r="28" spans="1:7">
      <c r="A28" s="189" t="s">
        <v>119</v>
      </c>
      <c r="B28" s="190" t="s">
        <v>229</v>
      </c>
      <c r="C28" s="191"/>
      <c r="E28" s="193"/>
      <c r="G28" s="200">
        <v>5690</v>
      </c>
    </row>
    <row r="29" spans="1:7">
      <c r="A29" s="189" t="s">
        <v>65</v>
      </c>
      <c r="B29" s="194" t="s">
        <v>230</v>
      </c>
      <c r="C29" s="191"/>
      <c r="E29" s="193"/>
      <c r="G29" s="200">
        <v>3258</v>
      </c>
    </row>
    <row r="30" spans="1:7">
      <c r="A30" s="189" t="s">
        <v>73</v>
      </c>
      <c r="B30" s="194" t="s">
        <v>231</v>
      </c>
      <c r="C30" s="191"/>
      <c r="E30" s="193"/>
      <c r="G30" s="200">
        <v>3258</v>
      </c>
    </row>
    <row r="31" spans="1:7">
      <c r="A31" s="189" t="s">
        <v>109</v>
      </c>
      <c r="B31" s="194" t="s">
        <v>232</v>
      </c>
      <c r="C31" s="191"/>
      <c r="E31" s="193"/>
      <c r="G31" s="200">
        <v>2922</v>
      </c>
    </row>
    <row r="32" spans="1:7">
      <c r="A32" s="189" t="s">
        <v>84</v>
      </c>
      <c r="B32" s="190" t="s">
        <v>233</v>
      </c>
      <c r="C32" s="191"/>
      <c r="E32" s="193"/>
      <c r="G32" s="200">
        <v>5669</v>
      </c>
    </row>
    <row r="33" spans="1:7">
      <c r="A33" s="189" t="s">
        <v>87</v>
      </c>
      <c r="B33" s="194" t="s">
        <v>234</v>
      </c>
      <c r="C33" s="191"/>
      <c r="E33" s="193"/>
      <c r="G33" s="200">
        <v>5636</v>
      </c>
    </row>
    <row r="34" spans="1:7">
      <c r="A34" s="189" t="s">
        <v>76</v>
      </c>
      <c r="B34" s="194" t="s">
        <v>235</v>
      </c>
      <c r="C34" s="191"/>
      <c r="E34" s="193"/>
      <c r="G34" s="200">
        <v>12453</v>
      </c>
    </row>
    <row r="35" spans="1:7">
      <c r="A35" s="189" t="s">
        <v>96</v>
      </c>
      <c r="B35" s="190" t="s">
        <v>236</v>
      </c>
      <c r="C35" s="191"/>
      <c r="E35" s="193"/>
      <c r="G35" s="200">
        <v>5808</v>
      </c>
    </row>
    <row r="36" spans="1:7">
      <c r="A36" s="189" t="s">
        <v>93</v>
      </c>
      <c r="B36" s="190" t="s">
        <v>237</v>
      </c>
      <c r="C36" s="191"/>
      <c r="E36" s="193"/>
      <c r="G36" s="200">
        <v>6956</v>
      </c>
    </row>
    <row r="37" spans="1:7">
      <c r="A37" s="189" t="s">
        <v>89</v>
      </c>
      <c r="B37" s="190" t="s">
        <v>238</v>
      </c>
      <c r="C37" s="191"/>
      <c r="E37" s="193"/>
      <c r="G37" s="200">
        <v>6269</v>
      </c>
    </row>
    <row r="38" spans="1:7">
      <c r="A38" s="189" t="s">
        <v>313</v>
      </c>
      <c r="B38" s="190" t="s">
        <v>315</v>
      </c>
      <c r="C38" s="191"/>
      <c r="E38" s="193"/>
      <c r="G38" s="200">
        <v>5677</v>
      </c>
    </row>
    <row r="39" spans="1:7">
      <c r="A39" s="189" t="s">
        <v>17</v>
      </c>
      <c r="B39" s="190" t="s">
        <v>239</v>
      </c>
      <c r="C39" s="191"/>
      <c r="E39" s="193"/>
      <c r="G39" s="200">
        <v>12954</v>
      </c>
    </row>
    <row r="40" spans="1:7">
      <c r="A40" s="189" t="s">
        <v>22</v>
      </c>
      <c r="B40" s="190" t="s">
        <v>240</v>
      </c>
      <c r="C40" s="191"/>
      <c r="E40" s="193"/>
      <c r="G40" s="200">
        <v>12954</v>
      </c>
    </row>
    <row r="41" spans="1:7">
      <c r="A41" s="189" t="s">
        <v>24</v>
      </c>
      <c r="B41" s="190" t="s">
        <v>241</v>
      </c>
      <c r="C41" s="191"/>
      <c r="E41" s="193"/>
      <c r="G41" s="200">
        <v>9576</v>
      </c>
    </row>
    <row r="42" spans="1:7">
      <c r="A42" s="189" t="s">
        <v>30</v>
      </c>
      <c r="B42" s="190" t="s">
        <v>242</v>
      </c>
      <c r="C42" s="191"/>
      <c r="E42" s="193"/>
      <c r="G42" s="200">
        <v>9576</v>
      </c>
    </row>
    <row r="43" spans="1:7">
      <c r="A43" s="189" t="s">
        <v>26</v>
      </c>
      <c r="B43" s="190" t="s">
        <v>243</v>
      </c>
      <c r="C43" s="191"/>
      <c r="E43" s="193"/>
      <c r="G43" s="200">
        <v>5388</v>
      </c>
    </row>
    <row r="44" spans="1:7">
      <c r="A44" s="189" t="s">
        <v>104</v>
      </c>
      <c r="B44" s="190" t="s">
        <v>244</v>
      </c>
      <c r="C44" s="191"/>
      <c r="E44" s="193"/>
      <c r="G44" s="200">
        <v>1702</v>
      </c>
    </row>
    <row r="45" spans="1:7">
      <c r="A45" s="189" t="s">
        <v>107</v>
      </c>
      <c r="B45" s="190" t="s">
        <v>245</v>
      </c>
      <c r="C45" s="191"/>
      <c r="E45" s="193"/>
      <c r="G45" s="200">
        <v>3604</v>
      </c>
    </row>
    <row r="46" spans="1:7">
      <c r="A46" s="189" t="s">
        <v>120</v>
      </c>
      <c r="B46" s="190" t="s">
        <v>246</v>
      </c>
      <c r="C46" s="191"/>
      <c r="E46" s="193"/>
      <c r="G46" s="200">
        <v>1051</v>
      </c>
    </row>
    <row r="47" spans="1:7">
      <c r="A47" s="189" t="s">
        <v>67</v>
      </c>
      <c r="B47" s="194" t="s">
        <v>247</v>
      </c>
      <c r="C47" s="191"/>
      <c r="E47" s="193"/>
      <c r="G47" s="200">
        <v>1916</v>
      </c>
    </row>
    <row r="48" spans="1:7">
      <c r="A48" s="189" t="s">
        <v>74</v>
      </c>
      <c r="B48" s="194" t="s">
        <v>248</v>
      </c>
      <c r="C48" s="191"/>
      <c r="E48" s="193"/>
      <c r="G48" s="200">
        <v>1916</v>
      </c>
    </row>
    <row r="49" spans="1:7">
      <c r="A49" s="189" t="s">
        <v>111</v>
      </c>
      <c r="B49" s="194" t="s">
        <v>249</v>
      </c>
      <c r="C49" s="191"/>
      <c r="E49" s="193"/>
      <c r="G49" s="200">
        <v>3690</v>
      </c>
    </row>
    <row r="50" spans="1:7">
      <c r="A50" s="189" t="s">
        <v>114</v>
      </c>
      <c r="B50" s="194" t="s">
        <v>250</v>
      </c>
      <c r="C50" s="191"/>
      <c r="E50" s="193"/>
      <c r="G50" s="200">
        <v>3690</v>
      </c>
    </row>
    <row r="51" spans="1:7">
      <c r="A51" s="189" t="s">
        <v>100</v>
      </c>
      <c r="B51" s="194" t="s">
        <v>251</v>
      </c>
      <c r="C51" s="191"/>
      <c r="E51" s="193"/>
      <c r="G51" s="201">
        <v>651</v>
      </c>
    </row>
    <row r="52" spans="1:7">
      <c r="A52" s="189" t="s">
        <v>101</v>
      </c>
      <c r="B52" s="194" t="s">
        <v>252</v>
      </c>
      <c r="C52" s="191"/>
      <c r="E52" s="193"/>
      <c r="G52" s="201">
        <v>502</v>
      </c>
    </row>
    <row r="53" spans="1:7">
      <c r="A53" s="189" t="s">
        <v>10</v>
      </c>
      <c r="B53" s="190" t="s">
        <v>253</v>
      </c>
      <c r="C53" s="191"/>
      <c r="E53" s="193"/>
      <c r="G53" s="200">
        <v>6957</v>
      </c>
    </row>
    <row r="54" spans="1:7">
      <c r="A54" s="189" t="s">
        <v>177</v>
      </c>
      <c r="B54" s="190" t="s">
        <v>254</v>
      </c>
      <c r="C54" s="191"/>
      <c r="E54" s="193"/>
      <c r="G54" s="200">
        <v>1352</v>
      </c>
    </row>
    <row r="55" spans="1:7">
      <c r="A55" s="189" t="s">
        <v>181</v>
      </c>
      <c r="B55" s="190" t="s">
        <v>255</v>
      </c>
      <c r="C55" s="191"/>
      <c r="E55" s="193"/>
      <c r="G55" s="201">
        <v>532</v>
      </c>
    </row>
    <row r="56" spans="1:7">
      <c r="A56" s="189" t="s">
        <v>183</v>
      </c>
      <c r="B56" s="190" t="s">
        <v>256</v>
      </c>
      <c r="C56" s="191"/>
      <c r="E56" s="193"/>
      <c r="G56" s="200">
        <v>2043</v>
      </c>
    </row>
    <row r="57" spans="1:7">
      <c r="A57" s="189" t="s">
        <v>184</v>
      </c>
      <c r="B57" s="190" t="s">
        <v>257</v>
      </c>
      <c r="C57" s="191"/>
      <c r="E57" s="193"/>
      <c r="G57" s="200">
        <v>1416</v>
      </c>
    </row>
    <row r="58" spans="1:7">
      <c r="A58" s="189" t="s">
        <v>172</v>
      </c>
      <c r="B58" s="190" t="s">
        <v>258</v>
      </c>
      <c r="C58" s="191"/>
      <c r="E58" s="193"/>
      <c r="G58" s="200">
        <v>2327</v>
      </c>
    </row>
    <row r="59" spans="1:7">
      <c r="A59" s="189" t="s">
        <v>185</v>
      </c>
      <c r="B59" s="190" t="s">
        <v>259</v>
      </c>
      <c r="C59" s="191"/>
      <c r="E59" s="193"/>
      <c r="G59" s="200">
        <v>1133</v>
      </c>
    </row>
    <row r="60" spans="1:7">
      <c r="A60" s="189" t="s">
        <v>175</v>
      </c>
      <c r="B60" s="190" t="s">
        <v>260</v>
      </c>
      <c r="C60" s="191"/>
      <c r="E60" s="193"/>
      <c r="G60" s="200">
        <v>3401</v>
      </c>
    </row>
    <row r="61" spans="1:7">
      <c r="A61" s="189" t="s">
        <v>180</v>
      </c>
      <c r="B61" s="190" t="s">
        <v>261</v>
      </c>
      <c r="C61" s="191"/>
      <c r="E61" s="193"/>
      <c r="G61" s="200">
        <v>3035</v>
      </c>
    </row>
    <row r="62" spans="1:7">
      <c r="A62" s="189" t="s">
        <v>116</v>
      </c>
      <c r="B62" s="194" t="s">
        <v>262</v>
      </c>
      <c r="C62" s="191"/>
      <c r="E62" s="193"/>
      <c r="G62" s="200">
        <v>3649</v>
      </c>
    </row>
    <row r="63" spans="1:7">
      <c r="A63" s="189" t="s">
        <v>51</v>
      </c>
      <c r="B63" s="190" t="s">
        <v>263</v>
      </c>
      <c r="C63" s="191"/>
      <c r="E63" s="193"/>
      <c r="G63" s="200">
        <v>1264</v>
      </c>
    </row>
    <row r="64" spans="1:7">
      <c r="A64" s="189" t="s">
        <v>58</v>
      </c>
      <c r="B64" s="190" t="s">
        <v>264</v>
      </c>
      <c r="C64" s="191"/>
      <c r="E64" s="193"/>
      <c r="G64" s="200">
        <v>1112</v>
      </c>
    </row>
    <row r="65" spans="1:7">
      <c r="A65" s="189" t="s">
        <v>133</v>
      </c>
      <c r="B65" s="190" t="s">
        <v>265</v>
      </c>
      <c r="C65" s="191"/>
      <c r="E65" s="193"/>
      <c r="G65" s="201">
        <v>631</v>
      </c>
    </row>
    <row r="66" spans="1:7">
      <c r="A66" s="189" t="s">
        <v>142</v>
      </c>
      <c r="B66" s="190" t="s">
        <v>266</v>
      </c>
      <c r="C66" s="191"/>
      <c r="E66" s="193"/>
      <c r="G66" s="201">
        <v>832</v>
      </c>
    </row>
    <row r="67" spans="1:7">
      <c r="A67" s="189" t="s">
        <v>149</v>
      </c>
      <c r="B67" s="190" t="s">
        <v>267</v>
      </c>
      <c r="C67" s="191"/>
      <c r="E67" s="193"/>
      <c r="G67" s="200">
        <v>2662</v>
      </c>
    </row>
    <row r="68" spans="1:7">
      <c r="A68" s="189" t="s">
        <v>151</v>
      </c>
      <c r="B68" s="190" t="s">
        <v>268</v>
      </c>
      <c r="C68" s="191"/>
      <c r="E68" s="193"/>
      <c r="G68" s="200">
        <v>2662</v>
      </c>
    </row>
    <row r="69" spans="1:7">
      <c r="A69" s="189" t="s">
        <v>153</v>
      </c>
      <c r="B69" s="190" t="s">
        <v>269</v>
      </c>
      <c r="C69" s="191"/>
      <c r="E69" s="193"/>
      <c r="G69" s="200">
        <v>3100</v>
      </c>
    </row>
    <row r="70" spans="1:7">
      <c r="A70" s="189" t="s">
        <v>155</v>
      </c>
      <c r="B70" s="190" t="s">
        <v>270</v>
      </c>
      <c r="C70" s="191"/>
      <c r="E70" s="193"/>
      <c r="G70" s="200">
        <v>3100</v>
      </c>
    </row>
    <row r="71" spans="1:7">
      <c r="A71" s="189" t="s">
        <v>121</v>
      </c>
      <c r="B71" s="190" t="s">
        <v>271</v>
      </c>
      <c r="C71" s="191"/>
      <c r="E71" s="193"/>
      <c r="G71" s="200">
        <v>1868</v>
      </c>
    </row>
    <row r="72" spans="1:7">
      <c r="A72" s="189" t="s">
        <v>8</v>
      </c>
      <c r="B72" s="190" t="s">
        <v>272</v>
      </c>
      <c r="C72" s="191"/>
      <c r="E72" s="193"/>
      <c r="G72" s="200">
        <v>2972</v>
      </c>
    </row>
    <row r="73" spans="1:7">
      <c r="A73" s="189" t="s">
        <v>14</v>
      </c>
      <c r="B73" s="194" t="s">
        <v>273</v>
      </c>
      <c r="C73" s="191"/>
      <c r="E73" s="193"/>
      <c r="G73" s="200">
        <v>3046</v>
      </c>
    </row>
    <row r="74" spans="1:7">
      <c r="A74" s="189" t="s">
        <v>157</v>
      </c>
      <c r="B74" s="190" t="s">
        <v>274</v>
      </c>
      <c r="C74" s="191"/>
      <c r="E74" s="193"/>
      <c r="G74" s="200">
        <v>5638</v>
      </c>
    </row>
    <row r="75" spans="1:7">
      <c r="A75" s="189" t="s">
        <v>160</v>
      </c>
      <c r="B75" s="190" t="s">
        <v>275</v>
      </c>
      <c r="C75" s="191"/>
      <c r="E75" s="193"/>
      <c r="G75" s="200">
        <v>8553</v>
      </c>
    </row>
    <row r="76" spans="1:7">
      <c r="A76" s="189" t="s">
        <v>163</v>
      </c>
      <c r="B76" s="190" t="s">
        <v>276</v>
      </c>
      <c r="C76" s="191"/>
      <c r="E76" s="193"/>
      <c r="G76" s="200">
        <v>13071</v>
      </c>
    </row>
    <row r="77" spans="1:7">
      <c r="A77" s="189" t="s">
        <v>165</v>
      </c>
      <c r="B77" s="190" t="s">
        <v>277</v>
      </c>
      <c r="C77" s="191"/>
      <c r="E77" s="193"/>
      <c r="G77" s="200">
        <v>13754</v>
      </c>
    </row>
    <row r="78" spans="1:7">
      <c r="A78" s="189" t="s">
        <v>166</v>
      </c>
      <c r="B78" s="190" t="s">
        <v>278</v>
      </c>
      <c r="C78" s="191"/>
      <c r="E78" s="193"/>
      <c r="G78" s="200">
        <v>16532</v>
      </c>
    </row>
    <row r="79" spans="1:7">
      <c r="A79" s="189" t="s">
        <v>169</v>
      </c>
      <c r="B79" s="190" t="s">
        <v>279</v>
      </c>
      <c r="C79" s="191"/>
      <c r="E79" s="193"/>
      <c r="G79" s="200">
        <v>12947</v>
      </c>
    </row>
    <row r="80" spans="1:7">
      <c r="A80" s="189" t="s">
        <v>127</v>
      </c>
      <c r="B80" s="190" t="s">
        <v>280</v>
      </c>
      <c r="C80" s="191"/>
      <c r="E80" s="193"/>
      <c r="G80" s="200">
        <v>7106</v>
      </c>
    </row>
    <row r="81" spans="1:7">
      <c r="A81" s="189" t="s">
        <v>138</v>
      </c>
      <c r="B81" s="190" t="s">
        <v>281</v>
      </c>
      <c r="C81" s="191"/>
      <c r="E81" s="193"/>
      <c r="G81" s="200">
        <v>9675</v>
      </c>
    </row>
    <row r="82" spans="1:7">
      <c r="A82" s="189" t="s">
        <v>144</v>
      </c>
      <c r="B82" s="190" t="s">
        <v>282</v>
      </c>
      <c r="C82" s="191"/>
      <c r="E82" s="193"/>
      <c r="G82" s="200">
        <v>9080</v>
      </c>
    </row>
    <row r="83" spans="1:7">
      <c r="A83" s="189" t="s">
        <v>139</v>
      </c>
      <c r="B83" s="190" t="s">
        <v>283</v>
      </c>
      <c r="C83" s="191"/>
      <c r="E83" s="193"/>
      <c r="G83" s="200">
        <v>13091</v>
      </c>
    </row>
    <row r="84" spans="1:7">
      <c r="A84" s="189" t="s">
        <v>147</v>
      </c>
      <c r="B84" s="190" t="s">
        <v>284</v>
      </c>
      <c r="C84" s="191"/>
      <c r="E84" s="193"/>
      <c r="G84" s="200">
        <v>2695</v>
      </c>
    </row>
    <row r="85" spans="1:7">
      <c r="A85" s="189" t="s">
        <v>152</v>
      </c>
      <c r="B85" s="190" t="s">
        <v>285</v>
      </c>
      <c r="C85" s="191"/>
      <c r="E85" s="193"/>
      <c r="G85" s="200">
        <v>3000</v>
      </c>
    </row>
    <row r="86" spans="1:7">
      <c r="A86" s="189" t="s">
        <v>81</v>
      </c>
      <c r="B86" s="194" t="s">
        <v>286</v>
      </c>
      <c r="C86" s="191"/>
      <c r="E86" s="193"/>
      <c r="G86" s="200">
        <v>1901</v>
      </c>
    </row>
    <row r="87" spans="1:7">
      <c r="A87" s="189" t="s">
        <v>19</v>
      </c>
      <c r="B87" s="194" t="s">
        <v>287</v>
      </c>
      <c r="C87" s="191"/>
      <c r="E87" s="193"/>
      <c r="G87" s="201">
        <v>838</v>
      </c>
    </row>
    <row r="88" spans="1:7">
      <c r="A88" s="189" t="s">
        <v>85</v>
      </c>
      <c r="B88" s="194" t="s">
        <v>288</v>
      </c>
      <c r="C88" s="191"/>
      <c r="E88" s="193"/>
      <c r="G88" s="201">
        <v>524</v>
      </c>
    </row>
    <row r="89" spans="1:7">
      <c r="A89" s="189" t="s">
        <v>40</v>
      </c>
      <c r="B89" s="190" t="s">
        <v>289</v>
      </c>
      <c r="C89" s="191"/>
      <c r="E89" s="193"/>
      <c r="G89" s="200">
        <v>1696</v>
      </c>
    </row>
    <row r="90" spans="1:7">
      <c r="A90" s="189" t="s">
        <v>42</v>
      </c>
      <c r="B90" s="190" t="s">
        <v>290</v>
      </c>
      <c r="C90" s="191"/>
      <c r="E90" s="193"/>
      <c r="G90" s="200">
        <v>1696</v>
      </c>
    </row>
    <row r="91" spans="1:7">
      <c r="A91" s="189" t="s">
        <v>34</v>
      </c>
      <c r="B91" s="190" t="s">
        <v>291</v>
      </c>
      <c r="C91" s="191"/>
      <c r="E91" s="193"/>
      <c r="G91" s="200">
        <v>1556</v>
      </c>
    </row>
    <row r="92" spans="1:7">
      <c r="A92" s="189" t="s">
        <v>38</v>
      </c>
      <c r="B92" s="190" t="s">
        <v>292</v>
      </c>
      <c r="C92" s="191"/>
      <c r="E92" s="193"/>
      <c r="G92" s="200">
        <v>1556</v>
      </c>
    </row>
    <row r="93" spans="1:7">
      <c r="A93" s="189" t="s">
        <v>78</v>
      </c>
      <c r="B93" s="194" t="s">
        <v>293</v>
      </c>
      <c r="C93" s="191"/>
      <c r="E93" s="193"/>
      <c r="G93" s="201">
        <v>535</v>
      </c>
    </row>
    <row r="94" spans="1:7">
      <c r="A94" s="189" t="s">
        <v>94</v>
      </c>
      <c r="B94" s="194" t="s">
        <v>294</v>
      </c>
      <c r="C94" s="191"/>
      <c r="E94" s="193"/>
      <c r="G94" s="201">
        <v>746</v>
      </c>
    </row>
    <row r="95" spans="1:7">
      <c r="A95" s="189" t="s">
        <v>97</v>
      </c>
      <c r="B95" s="190" t="s">
        <v>295</v>
      </c>
      <c r="C95" s="191"/>
      <c r="E95" s="193"/>
      <c r="G95" s="201">
        <v>535</v>
      </c>
    </row>
    <row r="96" spans="1:7">
      <c r="A96" s="189" t="s">
        <v>90</v>
      </c>
      <c r="B96" s="194" t="s">
        <v>296</v>
      </c>
      <c r="C96" s="191"/>
      <c r="E96" s="193"/>
      <c r="G96" s="201">
        <v>444</v>
      </c>
    </row>
    <row r="97" spans="1:7">
      <c r="A97" s="189" t="s">
        <v>28</v>
      </c>
      <c r="B97" s="190" t="s">
        <v>297</v>
      </c>
      <c r="C97" s="191"/>
      <c r="E97" s="193"/>
      <c r="G97" s="200">
        <v>1423</v>
      </c>
    </row>
    <row r="98" spans="1:7">
      <c r="A98" s="189" t="s">
        <v>71</v>
      </c>
      <c r="B98" s="194" t="s">
        <v>298</v>
      </c>
      <c r="C98" s="191"/>
      <c r="E98" s="193"/>
      <c r="G98" s="200">
        <v>1659</v>
      </c>
    </row>
    <row r="99" spans="1:7">
      <c r="A99" s="189" t="s">
        <v>69</v>
      </c>
      <c r="B99" s="190" t="s">
        <v>299</v>
      </c>
      <c r="C99" s="191"/>
      <c r="E99" s="193"/>
      <c r="G99" s="200">
        <v>1920</v>
      </c>
    </row>
    <row r="100" spans="1:7">
      <c r="A100" s="189" t="s">
        <v>123</v>
      </c>
      <c r="B100" s="190" t="s">
        <v>300</v>
      </c>
      <c r="C100" s="191"/>
      <c r="E100" s="193"/>
      <c r="G100" s="200">
        <v>2607</v>
      </c>
    </row>
    <row r="101" spans="1:7">
      <c r="A101" s="189" t="s">
        <v>191</v>
      </c>
      <c r="B101" s="190" t="s">
        <v>301</v>
      </c>
      <c r="C101" s="191"/>
      <c r="G101" s="200">
        <v>11537</v>
      </c>
    </row>
    <row r="102" spans="1:7">
      <c r="A102" s="189" t="s">
        <v>192</v>
      </c>
      <c r="B102" s="190" t="s">
        <v>302</v>
      </c>
      <c r="C102" s="191"/>
      <c r="G102" s="201">
        <v>759</v>
      </c>
    </row>
  </sheetData>
  <mergeCells count="1">
    <mergeCell ref="A1:F1"/>
  </mergeCells>
  <pageMargins left="0.59055118110236227" right="0.19685039370078741" top="0.74803149606299213" bottom="0.74803149606299213" header="0.31496062992125984" footer="0.31496062992125984"/>
  <pageSetup paperSize="9" orientation="portrait" horizontalDpi="30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!ПРАЙС! МИА</vt:lpstr>
      <vt:lpstr>Артикулы и цены</vt:lpstr>
      <vt:lpstr>'!ПРАЙС! МИА'!Заголовки_для_печати</vt:lpstr>
      <vt:lpstr>'!ПРАЙС! МИА'!Область_печати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веримейчик</dc:creator>
  <cp:lastModifiedBy>KSV2</cp:lastModifiedBy>
  <cp:lastPrinted>2017-07-27T13:37:31Z</cp:lastPrinted>
  <dcterms:created xsi:type="dcterms:W3CDTF">2013-07-15T08:02:50Z</dcterms:created>
  <dcterms:modified xsi:type="dcterms:W3CDTF">2018-09-20T14:04:53Z</dcterms:modified>
</cp:coreProperties>
</file>