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-15" windowWidth="11520" windowHeight="9870" tabRatio="636" activeTab="2"/>
  </bookViews>
  <sheets>
    <sheet name="ТитулСтол" sheetId="2" r:id="rId1"/>
    <sheet name="Столы Модерн" sheetId="11" r:id="rId2"/>
    <sheet name="Столы из массива дерева" sheetId="4" r:id="rId3"/>
    <sheet name="Стулья МК (каркас + мягкий эл.)" sheetId="9" r:id="rId4"/>
    <sheet name="Все стулья по категориям" sheetId="6" r:id="rId5"/>
    <sheet name="Сочетания тканей и стульев" sheetId="10" r:id="rId6"/>
  </sheets>
  <definedNames>
    <definedName name="_xlnm.Print_Titles" localSheetId="4">'Все стулья по категориям'!$1:$8</definedName>
    <definedName name="_xlnm.Print_Titles" localSheetId="2">'Столы из массива дерева'!$1:$5</definedName>
    <definedName name="_xlnm.Print_Titles" localSheetId="3">'Стулья МК (каркас + мягкий эл.)'!$1:$8</definedName>
    <definedName name="_xlnm.Print_Area" localSheetId="4">'Все стулья по категориям'!$A$1:$AD$114</definedName>
    <definedName name="_xlnm.Print_Area" localSheetId="5">'Сочетания тканей и стульев'!$A$1:$N$65</definedName>
    <definedName name="_xlnm.Print_Area" localSheetId="2">'Столы из массива дерева'!$A$1:$U$61</definedName>
    <definedName name="_xlnm.Print_Area" localSheetId="3">'Стулья МК (каркас + мягкий эл.)'!$A$1:$J$49</definedName>
  </definedNames>
  <calcPr calcId="125725"/>
</workbook>
</file>

<file path=xl/calcChain.xml><?xml version="1.0" encoding="utf-8"?>
<calcChain xmlns="http://schemas.openxmlformats.org/spreadsheetml/2006/main">
  <c r="J39" i="6"/>
  <c r="AA100" i="11" l="1"/>
  <c r="Z100"/>
  <c r="AA96"/>
  <c r="Z96"/>
  <c r="AA99"/>
  <c r="Z99"/>
  <c r="AA95"/>
  <c r="Z95"/>
  <c r="AA98"/>
  <c r="Z98"/>
  <c r="AA94"/>
  <c r="Z94"/>
  <c r="AA89"/>
  <c r="Z89"/>
  <c r="AA88"/>
  <c r="Z88"/>
  <c r="AA87"/>
  <c r="Z87"/>
  <c r="AA85"/>
  <c r="Z85"/>
  <c r="AA81"/>
  <c r="Z81"/>
  <c r="AA77"/>
  <c r="Z77"/>
  <c r="AA84"/>
  <c r="Z84"/>
  <c r="AA80"/>
  <c r="Z80"/>
  <c r="AA76"/>
  <c r="Z76"/>
  <c r="AA83"/>
  <c r="Z83"/>
  <c r="AA79"/>
  <c r="Z79"/>
  <c r="AA75"/>
  <c r="Z75"/>
  <c r="AA73"/>
  <c r="Z73"/>
  <c r="AA72"/>
  <c r="Z72"/>
  <c r="AA71"/>
  <c r="Z71"/>
  <c r="AA68"/>
  <c r="Z68"/>
  <c r="AA69"/>
  <c r="Z69"/>
  <c r="AA65"/>
  <c r="Z65"/>
  <c r="AA61"/>
  <c r="Z61"/>
  <c r="AA64"/>
  <c r="Z64"/>
  <c r="AA60"/>
  <c r="Z60"/>
  <c r="AA67"/>
  <c r="Z67"/>
  <c r="AA63"/>
  <c r="Z63"/>
  <c r="AA59"/>
  <c r="Z59"/>
  <c r="AA57"/>
  <c r="Z57"/>
  <c r="AA53"/>
  <c r="Z53"/>
  <c r="AA49"/>
  <c r="Z49"/>
  <c r="AA56"/>
  <c r="Z56"/>
  <c r="AA52"/>
  <c r="Z52"/>
  <c r="AA48"/>
  <c r="Z48"/>
  <c r="AA55"/>
  <c r="Z55"/>
  <c r="AA51"/>
  <c r="Z51"/>
  <c r="AA47"/>
  <c r="Z47"/>
  <c r="AA45"/>
  <c r="Z45"/>
  <c r="AA41"/>
  <c r="Z41"/>
  <c r="AA44"/>
  <c r="Z44"/>
  <c r="AA40"/>
  <c r="Z40"/>
  <c r="AA43"/>
  <c r="Z43"/>
  <c r="AA39"/>
  <c r="Z39"/>
  <c r="AA37"/>
  <c r="Z37"/>
  <c r="AA33"/>
  <c r="Z33"/>
  <c r="AA29"/>
  <c r="Z29"/>
  <c r="AA36"/>
  <c r="Z36"/>
  <c r="AA32"/>
  <c r="Z32"/>
  <c r="AA28"/>
  <c r="Z28"/>
  <c r="AA35"/>
  <c r="Z35"/>
  <c r="AA31"/>
  <c r="Z31"/>
  <c r="AA27"/>
  <c r="Z27"/>
  <c r="AA24"/>
  <c r="Z24"/>
  <c r="AA20"/>
  <c r="Z20"/>
  <c r="AA23"/>
  <c r="Z23"/>
  <c r="AA19"/>
  <c r="Z19"/>
  <c r="AA25"/>
  <c r="Z25"/>
  <c r="AA21"/>
  <c r="Z21"/>
  <c r="AA17"/>
  <c r="Z17"/>
  <c r="AA16"/>
  <c r="Z16"/>
  <c r="AA15"/>
  <c r="Z15"/>
  <c r="Y15"/>
  <c r="F25" i="9" l="1"/>
  <c r="F24"/>
  <c r="M40" i="4"/>
  <c r="L40"/>
  <c r="K40"/>
  <c r="M39"/>
  <c r="L39"/>
  <c r="K39"/>
  <c r="M38"/>
  <c r="L38"/>
  <c r="K38"/>
  <c r="M37"/>
  <c r="L37"/>
  <c r="K37"/>
  <c r="M36"/>
  <c r="L36"/>
  <c r="K36"/>
  <c r="M35"/>
  <c r="L35"/>
  <c r="K35"/>
  <c r="M34"/>
  <c r="L34"/>
  <c r="K34"/>
  <c r="M33"/>
  <c r="L33"/>
  <c r="K33"/>
  <c r="M32"/>
  <c r="L32"/>
  <c r="K32"/>
  <c r="M31"/>
  <c r="L31"/>
  <c r="K31"/>
  <c r="M30"/>
  <c r="L30"/>
  <c r="K30"/>
  <c r="M29"/>
  <c r="L29"/>
  <c r="K29"/>
  <c r="M28"/>
  <c r="L28"/>
  <c r="K28"/>
  <c r="M27"/>
  <c r="L27"/>
  <c r="K27"/>
  <c r="M26"/>
  <c r="L26"/>
  <c r="K26"/>
  <c r="M25"/>
  <c r="L25"/>
  <c r="K25"/>
  <c r="M24"/>
  <c r="L24"/>
  <c r="K24"/>
  <c r="M23"/>
  <c r="L23"/>
  <c r="K23"/>
  <c r="M22"/>
  <c r="L22"/>
  <c r="K22"/>
  <c r="M21"/>
  <c r="L21"/>
  <c r="K21"/>
  <c r="M20"/>
  <c r="L20"/>
  <c r="K20"/>
  <c r="M19"/>
  <c r="L19"/>
  <c r="K19"/>
  <c r="M18"/>
  <c r="L18"/>
  <c r="K18"/>
  <c r="M17"/>
  <c r="L17"/>
  <c r="K17"/>
  <c r="M16"/>
  <c r="L16"/>
  <c r="K16"/>
  <c r="M15"/>
  <c r="L15"/>
  <c r="K15"/>
  <c r="M14"/>
  <c r="L14"/>
  <c r="K14"/>
  <c r="M13"/>
  <c r="L13"/>
  <c r="K13"/>
  <c r="M12"/>
  <c r="L12"/>
  <c r="K12"/>
  <c r="M11"/>
  <c r="L11"/>
  <c r="K11"/>
  <c r="M10"/>
  <c r="L10"/>
  <c r="K10"/>
  <c r="M9"/>
  <c r="L9"/>
  <c r="K9"/>
  <c r="M8"/>
  <c r="L8"/>
  <c r="K8"/>
  <c r="G80" i="6"/>
  <c r="G79"/>
  <c r="K10" l="1"/>
  <c r="I10"/>
  <c r="J10"/>
  <c r="L10" s="1"/>
  <c r="N24" i="11"/>
  <c r="N10" i="6" l="1"/>
  <c r="M10"/>
  <c r="I39"/>
  <c r="J38"/>
  <c r="I38"/>
  <c r="O10" l="1"/>
  <c r="P10"/>
  <c r="Q10" s="1"/>
  <c r="U85" i="11"/>
  <c r="U84"/>
  <c r="U83"/>
  <c r="U82"/>
  <c r="U81"/>
  <c r="U80"/>
  <c r="U79"/>
  <c r="U78"/>
  <c r="U77"/>
  <c r="U76"/>
  <c r="U75"/>
  <c r="U74"/>
  <c r="U57"/>
  <c r="U56"/>
  <c r="U55"/>
  <c r="U54"/>
  <c r="S57"/>
  <c r="S56"/>
  <c r="S55"/>
  <c r="S54"/>
  <c r="U53"/>
  <c r="U52"/>
  <c r="U51"/>
  <c r="U50"/>
  <c r="S53"/>
  <c r="S52"/>
  <c r="S51"/>
  <c r="S50"/>
  <c r="U49"/>
  <c r="U48"/>
  <c r="U47"/>
  <c r="U46"/>
  <c r="S49"/>
  <c r="S48"/>
  <c r="S47"/>
  <c r="S46"/>
  <c r="U37"/>
  <c r="U36"/>
  <c r="U35"/>
  <c r="U34"/>
  <c r="S37"/>
  <c r="S36"/>
  <c r="S35"/>
  <c r="S34"/>
  <c r="U33"/>
  <c r="U32"/>
  <c r="U31"/>
  <c r="U30"/>
  <c r="S33"/>
  <c r="S32"/>
  <c r="S31"/>
  <c r="S30"/>
  <c r="U29"/>
  <c r="U28"/>
  <c r="U27"/>
  <c r="U26"/>
  <c r="S29"/>
  <c r="S28"/>
  <c r="S27"/>
  <c r="S26"/>
  <c r="U25"/>
  <c r="U24"/>
  <c r="U23"/>
  <c r="U22"/>
  <c r="S25"/>
  <c r="S24"/>
  <c r="S23"/>
  <c r="S22"/>
  <c r="U21"/>
  <c r="S21"/>
  <c r="U20"/>
  <c r="S20"/>
  <c r="U19"/>
  <c r="S19"/>
  <c r="U18"/>
  <c r="S18"/>
  <c r="U17"/>
  <c r="S17"/>
  <c r="U16"/>
  <c r="S16"/>
  <c r="U15"/>
  <c r="S15"/>
  <c r="U14"/>
  <c r="S14"/>
  <c r="U13"/>
  <c r="U12"/>
  <c r="U10"/>
  <c r="U9"/>
  <c r="Q100"/>
  <c r="Q99"/>
  <c r="Q98"/>
  <c r="Q97"/>
  <c r="Q96"/>
  <c r="Q95"/>
  <c r="Q94"/>
  <c r="Q93"/>
  <c r="Q86"/>
  <c r="Q85"/>
  <c r="Q84"/>
  <c r="Q83"/>
  <c r="Q82"/>
  <c r="Q81"/>
  <c r="Q80"/>
  <c r="Q79"/>
  <c r="Q78"/>
  <c r="Q77"/>
  <c r="Q76"/>
  <c r="Q75"/>
  <c r="Q74"/>
  <c r="Q69"/>
  <c r="Q68"/>
  <c r="Q67"/>
  <c r="Q66"/>
  <c r="Q65"/>
  <c r="Q64"/>
  <c r="Q63"/>
  <c r="Q62"/>
  <c r="Q61"/>
  <c r="Q60"/>
  <c r="Q59"/>
  <c r="Q58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O103"/>
  <c r="O102"/>
  <c r="O101"/>
  <c r="O100"/>
  <c r="O99"/>
  <c r="O98"/>
  <c r="O97"/>
  <c r="O96"/>
  <c r="O95"/>
  <c r="O94"/>
  <c r="O93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57"/>
  <c r="O56"/>
  <c r="O55"/>
  <c r="O54"/>
  <c r="O53"/>
  <c r="O52"/>
  <c r="O51"/>
  <c r="O50"/>
  <c r="O49"/>
  <c r="O48"/>
  <c r="O47"/>
  <c r="O46"/>
  <c r="O25"/>
  <c r="O24"/>
  <c r="O23"/>
  <c r="O22"/>
  <c r="O21"/>
  <c r="O20"/>
  <c r="O19"/>
  <c r="O18"/>
  <c r="O17"/>
  <c r="O16"/>
  <c r="O15"/>
  <c r="O14"/>
  <c r="O13"/>
  <c r="O12"/>
  <c r="O10"/>
  <c r="O9"/>
  <c r="M103"/>
  <c r="M102"/>
  <c r="M101"/>
  <c r="M25"/>
  <c r="M24"/>
  <c r="M23"/>
  <c r="M22"/>
  <c r="M21"/>
  <c r="M20"/>
  <c r="M19"/>
  <c r="M18"/>
  <c r="M17"/>
  <c r="M16"/>
  <c r="M15"/>
  <c r="M14"/>
  <c r="K57"/>
  <c r="K56"/>
  <c r="K55"/>
  <c r="K54"/>
  <c r="K53"/>
  <c r="K52"/>
  <c r="K51"/>
  <c r="K50"/>
  <c r="K49"/>
  <c r="K48"/>
  <c r="K46"/>
  <c r="K13"/>
  <c r="K12"/>
  <c r="K10"/>
  <c r="I100"/>
  <c r="I99"/>
  <c r="I98"/>
  <c r="I97"/>
  <c r="I96"/>
  <c r="I95"/>
  <c r="I94"/>
  <c r="I93"/>
  <c r="I88"/>
  <c r="I86"/>
  <c r="I85"/>
  <c r="I84"/>
  <c r="I83"/>
  <c r="I82"/>
  <c r="I81"/>
  <c r="I80"/>
  <c r="I79"/>
  <c r="I78"/>
  <c r="I77"/>
  <c r="I76"/>
  <c r="I75"/>
  <c r="I74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G57"/>
  <c r="G56"/>
  <c r="G55"/>
  <c r="G54"/>
  <c r="G53"/>
  <c r="G52"/>
  <c r="G51"/>
  <c r="G50"/>
  <c r="G49"/>
  <c r="G48"/>
  <c r="G47"/>
  <c r="G46"/>
  <c r="G13"/>
  <c r="G12"/>
  <c r="G10"/>
  <c r="E121"/>
  <c r="E117"/>
  <c r="E116"/>
  <c r="E115"/>
  <c r="E114"/>
  <c r="E113"/>
  <c r="E112"/>
  <c r="E110"/>
  <c r="E125"/>
  <c r="E106"/>
  <c r="E107"/>
  <c r="E108"/>
  <c r="E109"/>
  <c r="E111"/>
  <c r="E118"/>
  <c r="E119"/>
  <c r="E120"/>
  <c r="E122"/>
  <c r="E123"/>
  <c r="E105"/>
  <c r="E100"/>
  <c r="E99"/>
  <c r="E98"/>
  <c r="E97"/>
  <c r="E93"/>
  <c r="E91"/>
  <c r="E90"/>
  <c r="E86"/>
  <c r="E84"/>
  <c r="E82"/>
  <c r="E81"/>
  <c r="E80"/>
  <c r="E78"/>
  <c r="E74"/>
  <c r="E72"/>
  <c r="E70"/>
  <c r="E54"/>
  <c r="E50"/>
  <c r="E49"/>
  <c r="E48"/>
  <c r="E46"/>
  <c r="E43"/>
  <c r="E42"/>
  <c r="E38"/>
  <c r="E36"/>
  <c r="E34"/>
  <c r="E33"/>
  <c r="E32"/>
  <c r="E30"/>
  <c r="E26"/>
  <c r="E25"/>
  <c r="E24"/>
  <c r="E22"/>
  <c r="E21"/>
  <c r="E20"/>
  <c r="E19"/>
  <c r="E18"/>
  <c r="E14"/>
  <c r="E13"/>
  <c r="E12"/>
  <c r="E11"/>
  <c r="E10"/>
  <c r="E9"/>
  <c r="P100"/>
  <c r="P99"/>
  <c r="P98"/>
  <c r="N100"/>
  <c r="N99"/>
  <c r="N98"/>
  <c r="H100"/>
  <c r="H99"/>
  <c r="H98"/>
  <c r="D100"/>
  <c r="D99"/>
  <c r="D98"/>
  <c r="P96"/>
  <c r="N96"/>
  <c r="H96"/>
  <c r="D96"/>
  <c r="E96" s="1"/>
  <c r="P95"/>
  <c r="N95"/>
  <c r="H95"/>
  <c r="D95"/>
  <c r="E95" s="1"/>
  <c r="P94"/>
  <c r="N94"/>
  <c r="H94"/>
  <c r="D94"/>
  <c r="E94" s="1"/>
  <c r="P89"/>
  <c r="Q89" s="1"/>
  <c r="N89"/>
  <c r="O89" s="1"/>
  <c r="H89"/>
  <c r="I89" s="1"/>
  <c r="D89"/>
  <c r="E89" s="1"/>
  <c r="P88"/>
  <c r="Q88" s="1"/>
  <c r="N88"/>
  <c r="O88" s="1"/>
  <c r="H88"/>
  <c r="D88"/>
  <c r="E88" s="1"/>
  <c r="P87"/>
  <c r="Q87" s="1"/>
  <c r="N87"/>
  <c r="H87"/>
  <c r="I87" s="1"/>
  <c r="D87"/>
  <c r="E87" s="1"/>
  <c r="P69"/>
  <c r="P68"/>
  <c r="P67"/>
  <c r="P65"/>
  <c r="P64"/>
  <c r="P63"/>
  <c r="P61"/>
  <c r="P60"/>
  <c r="P59"/>
  <c r="T85"/>
  <c r="P85"/>
  <c r="N85"/>
  <c r="H85"/>
  <c r="D85"/>
  <c r="E85" s="1"/>
  <c r="T84"/>
  <c r="P84"/>
  <c r="N84"/>
  <c r="H84"/>
  <c r="D84"/>
  <c r="T83"/>
  <c r="P83"/>
  <c r="N83"/>
  <c r="H83"/>
  <c r="D83"/>
  <c r="E83" s="1"/>
  <c r="T81"/>
  <c r="P81"/>
  <c r="N81"/>
  <c r="H81"/>
  <c r="D81"/>
  <c r="T80"/>
  <c r="P80"/>
  <c r="N80"/>
  <c r="H80"/>
  <c r="D80"/>
  <c r="T79"/>
  <c r="P79"/>
  <c r="N79"/>
  <c r="H79"/>
  <c r="D79"/>
  <c r="E79" s="1"/>
  <c r="T77"/>
  <c r="P77"/>
  <c r="N77"/>
  <c r="H77"/>
  <c r="D77"/>
  <c r="E77" s="1"/>
  <c r="T76"/>
  <c r="P76"/>
  <c r="N76"/>
  <c r="H76"/>
  <c r="D76"/>
  <c r="E76" s="1"/>
  <c r="T75"/>
  <c r="P75"/>
  <c r="N75"/>
  <c r="H75"/>
  <c r="D75"/>
  <c r="E75" s="1"/>
  <c r="N73"/>
  <c r="D73"/>
  <c r="E73" s="1"/>
  <c r="N72"/>
  <c r="D72"/>
  <c r="N71"/>
  <c r="D71"/>
  <c r="E71" s="1"/>
  <c r="T57"/>
  <c r="R57"/>
  <c r="N57"/>
  <c r="J57"/>
  <c r="H57"/>
  <c r="F57"/>
  <c r="D57"/>
  <c r="E57" s="1"/>
  <c r="T56"/>
  <c r="R56"/>
  <c r="N56"/>
  <c r="J56"/>
  <c r="H56"/>
  <c r="F56"/>
  <c r="D56"/>
  <c r="E56" s="1"/>
  <c r="T55"/>
  <c r="R55"/>
  <c r="N55"/>
  <c r="J55"/>
  <c r="H55"/>
  <c r="F55"/>
  <c r="D55"/>
  <c r="E55" s="1"/>
  <c r="T53"/>
  <c r="R53"/>
  <c r="N53"/>
  <c r="J53"/>
  <c r="H53"/>
  <c r="F53"/>
  <c r="D53"/>
  <c r="E53" s="1"/>
  <c r="T52"/>
  <c r="R52"/>
  <c r="N52"/>
  <c r="J52"/>
  <c r="H52"/>
  <c r="F52"/>
  <c r="D52"/>
  <c r="E52" s="1"/>
  <c r="T51"/>
  <c r="R51"/>
  <c r="N51"/>
  <c r="J51"/>
  <c r="H51"/>
  <c r="F51"/>
  <c r="D51"/>
  <c r="E51" s="1"/>
  <c r="T49"/>
  <c r="R49"/>
  <c r="N49"/>
  <c r="J49"/>
  <c r="H49"/>
  <c r="F49"/>
  <c r="D49"/>
  <c r="T48"/>
  <c r="R48"/>
  <c r="N48"/>
  <c r="J48"/>
  <c r="H48"/>
  <c r="F48"/>
  <c r="D48"/>
  <c r="T47"/>
  <c r="R47"/>
  <c r="N47"/>
  <c r="J47"/>
  <c r="H47"/>
  <c r="F47"/>
  <c r="D47"/>
  <c r="E47" s="1"/>
  <c r="P45"/>
  <c r="H45"/>
  <c r="D45"/>
  <c r="E45" s="1"/>
  <c r="P44"/>
  <c r="H44"/>
  <c r="D44"/>
  <c r="E44" s="1"/>
  <c r="P43"/>
  <c r="H43"/>
  <c r="D43"/>
  <c r="P41"/>
  <c r="H41"/>
  <c r="D41"/>
  <c r="E41" s="1"/>
  <c r="P40"/>
  <c r="H40"/>
  <c r="D40"/>
  <c r="E40" s="1"/>
  <c r="P39"/>
  <c r="H39"/>
  <c r="D39"/>
  <c r="E39" s="1"/>
  <c r="T37"/>
  <c r="R37"/>
  <c r="P37"/>
  <c r="H37"/>
  <c r="D37"/>
  <c r="E37" s="1"/>
  <c r="T36"/>
  <c r="R36"/>
  <c r="P36"/>
  <c r="H36"/>
  <c r="D36"/>
  <c r="T35"/>
  <c r="R35"/>
  <c r="P35"/>
  <c r="H35"/>
  <c r="D35"/>
  <c r="E35" s="1"/>
  <c r="T33"/>
  <c r="R33"/>
  <c r="P33"/>
  <c r="H33"/>
  <c r="D33"/>
  <c r="T32"/>
  <c r="R32"/>
  <c r="P32"/>
  <c r="H32"/>
  <c r="D32"/>
  <c r="T31"/>
  <c r="R31"/>
  <c r="P31"/>
  <c r="H31"/>
  <c r="D31"/>
  <c r="E31" s="1"/>
  <c r="T29"/>
  <c r="R29"/>
  <c r="P29"/>
  <c r="H29"/>
  <c r="D29"/>
  <c r="E29" s="1"/>
  <c r="T28"/>
  <c r="R28"/>
  <c r="P28"/>
  <c r="H28"/>
  <c r="D28"/>
  <c r="E28" s="1"/>
  <c r="T27"/>
  <c r="R27"/>
  <c r="P27"/>
  <c r="H27"/>
  <c r="D27"/>
  <c r="E27" s="1"/>
  <c r="T25"/>
  <c r="R25"/>
  <c r="P25"/>
  <c r="N25"/>
  <c r="L25"/>
  <c r="H25"/>
  <c r="D25"/>
  <c r="T24"/>
  <c r="R24"/>
  <c r="P24"/>
  <c r="L24"/>
  <c r="H24"/>
  <c r="D24"/>
  <c r="T23"/>
  <c r="R23"/>
  <c r="P23"/>
  <c r="N23"/>
  <c r="L23"/>
  <c r="H23"/>
  <c r="D23"/>
  <c r="E23" s="1"/>
  <c r="T21"/>
  <c r="R21"/>
  <c r="P21"/>
  <c r="N21"/>
  <c r="L21"/>
  <c r="H21"/>
  <c r="D21"/>
  <c r="T20"/>
  <c r="R20"/>
  <c r="P20"/>
  <c r="N20"/>
  <c r="L20"/>
  <c r="H20"/>
  <c r="D20"/>
  <c r="T19"/>
  <c r="R19"/>
  <c r="P19"/>
  <c r="N19"/>
  <c r="L19"/>
  <c r="H19"/>
  <c r="D19"/>
  <c r="T17"/>
  <c r="R17"/>
  <c r="P17"/>
  <c r="N17"/>
  <c r="L17"/>
  <c r="H17"/>
  <c r="D17"/>
  <c r="E17" s="1"/>
  <c r="T16"/>
  <c r="R16"/>
  <c r="P16"/>
  <c r="N16"/>
  <c r="L16"/>
  <c r="H16"/>
  <c r="D16"/>
  <c r="E16" s="1"/>
  <c r="T15"/>
  <c r="R15"/>
  <c r="P15"/>
  <c r="N15"/>
  <c r="L15"/>
  <c r="H15"/>
  <c r="D15"/>
  <c r="E15" s="1"/>
  <c r="D91"/>
  <c r="J90" i="6" l="1"/>
  <c r="K90" s="1"/>
  <c r="J89"/>
  <c r="K89" s="1"/>
  <c r="I90"/>
  <c r="I89"/>
  <c r="I82"/>
  <c r="I81"/>
  <c r="J82"/>
  <c r="K82" s="1"/>
  <c r="J81"/>
  <c r="L81" s="1"/>
  <c r="I72"/>
  <c r="J71"/>
  <c r="L71" s="1"/>
  <c r="I71"/>
  <c r="G65"/>
  <c r="I65"/>
  <c r="J65"/>
  <c r="L65" s="1"/>
  <c r="I64"/>
  <c r="J64"/>
  <c r="K64" s="1"/>
  <c r="G63"/>
  <c r="I63"/>
  <c r="J63"/>
  <c r="K63" s="1"/>
  <c r="I62"/>
  <c r="J62"/>
  <c r="K62" s="1"/>
  <c r="J61"/>
  <c r="I61"/>
  <c r="I56"/>
  <c r="J56"/>
  <c r="L56" s="1"/>
  <c r="M56" s="1"/>
  <c r="I55"/>
  <c r="J55"/>
  <c r="L55" s="1"/>
  <c r="G53"/>
  <c r="I54"/>
  <c r="G54"/>
  <c r="J54"/>
  <c r="K54" s="1"/>
  <c r="I53"/>
  <c r="J53"/>
  <c r="L53" s="1"/>
  <c r="I52"/>
  <c r="J52"/>
  <c r="L52" s="1"/>
  <c r="G52"/>
  <c r="I47"/>
  <c r="I46"/>
  <c r="I45"/>
  <c r="I44"/>
  <c r="I26"/>
  <c r="I25"/>
  <c r="J25"/>
  <c r="K25" s="1"/>
  <c r="I24"/>
  <c r="J24"/>
  <c r="P24" s="1"/>
  <c r="Q24" s="1"/>
  <c r="I23"/>
  <c r="J23"/>
  <c r="K23" s="1"/>
  <c r="I22"/>
  <c r="J22"/>
  <c r="P22" s="1"/>
  <c r="I21"/>
  <c r="J21"/>
  <c r="K21" s="1"/>
  <c r="I20"/>
  <c r="J20"/>
  <c r="K20" s="1"/>
  <c r="I19"/>
  <c r="J19"/>
  <c r="L19" s="1"/>
  <c r="I18"/>
  <c r="I17"/>
  <c r="J18"/>
  <c r="I16"/>
  <c r="I15"/>
  <c r="J16"/>
  <c r="L16" s="1"/>
  <c r="N16" s="1"/>
  <c r="P16" s="1"/>
  <c r="J15"/>
  <c r="L15" s="1"/>
  <c r="N15" s="1"/>
  <c r="P15" s="1"/>
  <c r="I14"/>
  <c r="I13"/>
  <c r="J14"/>
  <c r="K14" s="1"/>
  <c r="J13"/>
  <c r="K13" s="1"/>
  <c r="I12"/>
  <c r="I11"/>
  <c r="J12"/>
  <c r="L12" s="1"/>
  <c r="J11"/>
  <c r="K11" s="1"/>
  <c r="L90" l="1"/>
  <c r="K81"/>
  <c r="K22"/>
  <c r="L89"/>
  <c r="L82"/>
  <c r="R71"/>
  <c r="M71"/>
  <c r="K71"/>
  <c r="K65"/>
  <c r="M81"/>
  <c r="R81"/>
  <c r="M65"/>
  <c r="N65"/>
  <c r="L64"/>
  <c r="R64" s="1"/>
  <c r="S64" s="1"/>
  <c r="T64"/>
  <c r="K55"/>
  <c r="L62"/>
  <c r="L63"/>
  <c r="K19"/>
  <c r="K24"/>
  <c r="L54"/>
  <c r="M54" s="1"/>
  <c r="N54"/>
  <c r="O54" s="1"/>
  <c r="K52"/>
  <c r="R56"/>
  <c r="S56" s="1"/>
  <c r="K12"/>
  <c r="M53"/>
  <c r="N53"/>
  <c r="R55"/>
  <c r="M55"/>
  <c r="N19"/>
  <c r="O19" s="1"/>
  <c r="M19"/>
  <c r="N52"/>
  <c r="M52"/>
  <c r="K53"/>
  <c r="L20"/>
  <c r="N20" s="1"/>
  <c r="O20" s="1"/>
  <c r="K56"/>
  <c r="N12"/>
  <c r="M12"/>
  <c r="L11"/>
  <c r="L13"/>
  <c r="L14"/>
  <c r="P23"/>
  <c r="Q23" s="1"/>
  <c r="L21"/>
  <c r="M90" l="1"/>
  <c r="R90"/>
  <c r="M89"/>
  <c r="R89"/>
  <c r="M82"/>
  <c r="R82"/>
  <c r="T71"/>
  <c r="S71"/>
  <c r="M64"/>
  <c r="P54"/>
  <c r="S81"/>
  <c r="T81"/>
  <c r="O65"/>
  <c r="P65"/>
  <c r="M63"/>
  <c r="N63"/>
  <c r="M62"/>
  <c r="N62"/>
  <c r="U64"/>
  <c r="V64"/>
  <c r="W64" s="1"/>
  <c r="T56"/>
  <c r="P19"/>
  <c r="Q19" s="1"/>
  <c r="P20"/>
  <c r="Q20" s="1"/>
  <c r="P53"/>
  <c r="O53"/>
  <c r="M20"/>
  <c r="U56"/>
  <c r="V56"/>
  <c r="W56" s="1"/>
  <c r="R54"/>
  <c r="Q54"/>
  <c r="S55"/>
  <c r="T55"/>
  <c r="P52"/>
  <c r="O52"/>
  <c r="N14"/>
  <c r="M14"/>
  <c r="N13"/>
  <c r="M13"/>
  <c r="N11"/>
  <c r="M11"/>
  <c r="O12"/>
  <c r="P12"/>
  <c r="Q12" s="1"/>
  <c r="Q22"/>
  <c r="M21"/>
  <c r="N21"/>
  <c r="I116"/>
  <c r="J116"/>
  <c r="K116" s="1"/>
  <c r="T90" l="1"/>
  <c r="S90"/>
  <c r="S89"/>
  <c r="T89"/>
  <c r="T82"/>
  <c r="S82"/>
  <c r="V71"/>
  <c r="W71" s="1"/>
  <c r="U71"/>
  <c r="V81"/>
  <c r="W81" s="1"/>
  <c r="U81"/>
  <c r="Q65"/>
  <c r="R65"/>
  <c r="O62"/>
  <c r="P62"/>
  <c r="O63"/>
  <c r="P63"/>
  <c r="Q53"/>
  <c r="R53"/>
  <c r="T54"/>
  <c r="S54"/>
  <c r="R52"/>
  <c r="Q52"/>
  <c r="V55"/>
  <c r="W55" s="1"/>
  <c r="U55"/>
  <c r="P11"/>
  <c r="Q11" s="1"/>
  <c r="O11"/>
  <c r="O13"/>
  <c r="P13"/>
  <c r="Q13" s="1"/>
  <c r="P14"/>
  <c r="Q14" s="1"/>
  <c r="O14"/>
  <c r="P21"/>
  <c r="Q21" s="1"/>
  <c r="O21"/>
  <c r="L116"/>
  <c r="M116" s="1"/>
  <c r="U90" l="1"/>
  <c r="V90"/>
  <c r="W90" s="1"/>
  <c r="U89"/>
  <c r="V89"/>
  <c r="W89" s="1"/>
  <c r="V82"/>
  <c r="W82" s="1"/>
  <c r="U82"/>
  <c r="S65"/>
  <c r="T65"/>
  <c r="Q63"/>
  <c r="R63"/>
  <c r="Q62"/>
  <c r="R62"/>
  <c r="V54"/>
  <c r="W54" s="1"/>
  <c r="U54"/>
  <c r="S52"/>
  <c r="T52"/>
  <c r="S53"/>
  <c r="T53"/>
  <c r="N116"/>
  <c r="P116" s="1"/>
  <c r="R116" s="1"/>
  <c r="J37"/>
  <c r="K37" s="1"/>
  <c r="I37"/>
  <c r="J35"/>
  <c r="K35" s="1"/>
  <c r="I35"/>
  <c r="J36"/>
  <c r="K36" s="1"/>
  <c r="J34"/>
  <c r="K34" s="1"/>
  <c r="I36"/>
  <c r="I34"/>
  <c r="U65" l="1"/>
  <c r="V65"/>
  <c r="W65" s="1"/>
  <c r="S62"/>
  <c r="T62"/>
  <c r="S63"/>
  <c r="T63"/>
  <c r="U53"/>
  <c r="V53"/>
  <c r="W53" s="1"/>
  <c r="V52"/>
  <c r="W52" s="1"/>
  <c r="U52"/>
  <c r="T116"/>
  <c r="S116"/>
  <c r="J96"/>
  <c r="K96" s="1"/>
  <c r="J95"/>
  <c r="K95" s="1"/>
  <c r="I96"/>
  <c r="I95"/>
  <c r="J94"/>
  <c r="K94" s="1"/>
  <c r="I94"/>
  <c r="J93"/>
  <c r="K93" s="1"/>
  <c r="I93"/>
  <c r="U63" l="1"/>
  <c r="V63"/>
  <c r="W63" s="1"/>
  <c r="U62"/>
  <c r="V62"/>
  <c r="W62" s="1"/>
  <c r="L96"/>
  <c r="R96" s="1"/>
  <c r="S96" s="1"/>
  <c r="L94"/>
  <c r="U116"/>
  <c r="V116"/>
  <c r="W116" s="1"/>
  <c r="L95"/>
  <c r="L93"/>
  <c r="I80"/>
  <c r="I79"/>
  <c r="J80"/>
  <c r="K80" s="1"/>
  <c r="J79"/>
  <c r="K79" s="1"/>
  <c r="M96" l="1"/>
  <c r="T96"/>
  <c r="U96" s="1"/>
  <c r="R94"/>
  <c r="M94"/>
  <c r="L79"/>
  <c r="M95"/>
  <c r="R95"/>
  <c r="M93"/>
  <c r="R93"/>
  <c r="L80"/>
  <c r="V96" l="1"/>
  <c r="W96" s="1"/>
  <c r="S94"/>
  <c r="T94"/>
  <c r="R79"/>
  <c r="M79"/>
  <c r="T95"/>
  <c r="S95"/>
  <c r="S93"/>
  <c r="T93"/>
  <c r="M80"/>
  <c r="R80"/>
  <c r="V94" l="1"/>
  <c r="W94" s="1"/>
  <c r="U94"/>
  <c r="S79"/>
  <c r="T79"/>
  <c r="U95"/>
  <c r="V95"/>
  <c r="W95" s="1"/>
  <c r="U93"/>
  <c r="V93"/>
  <c r="W93" s="1"/>
  <c r="S80"/>
  <c r="T80"/>
  <c r="J35" i="4"/>
  <c r="J34"/>
  <c r="I35"/>
  <c r="I34"/>
  <c r="V79" i="6" l="1"/>
  <c r="W79" s="1"/>
  <c r="U79"/>
  <c r="U80"/>
  <c r="V80"/>
  <c r="W80" s="1"/>
  <c r="J38" i="4"/>
  <c r="I38"/>
  <c r="J36"/>
  <c r="I36"/>
  <c r="I50" i="6" l="1"/>
  <c r="I49"/>
  <c r="J43"/>
  <c r="K43" s="1"/>
  <c r="I43"/>
  <c r="I41"/>
  <c r="J41"/>
  <c r="K41" s="1"/>
  <c r="J92" l="1"/>
  <c r="K92" s="1"/>
  <c r="J91"/>
  <c r="K91" s="1"/>
  <c r="I92"/>
  <c r="I91"/>
  <c r="L91" l="1"/>
  <c r="L92"/>
  <c r="R91" l="1"/>
  <c r="M91"/>
  <c r="M92"/>
  <c r="R92"/>
  <c r="J42"/>
  <c r="K42" s="1"/>
  <c r="J40"/>
  <c r="K40" s="1"/>
  <c r="S91" l="1"/>
  <c r="T91"/>
  <c r="T92"/>
  <c r="S92"/>
  <c r="J76"/>
  <c r="L76" s="1"/>
  <c r="K76"/>
  <c r="J75"/>
  <c r="K75" s="1"/>
  <c r="G76"/>
  <c r="G75"/>
  <c r="I76"/>
  <c r="I75"/>
  <c r="U91" l="1"/>
  <c r="V91"/>
  <c r="W91" s="1"/>
  <c r="M76"/>
  <c r="R76"/>
  <c r="U92"/>
  <c r="V92"/>
  <c r="W92" s="1"/>
  <c r="L75"/>
  <c r="J27" i="4"/>
  <c r="I27"/>
  <c r="F23" i="9"/>
  <c r="F22"/>
  <c r="F21"/>
  <c r="F20"/>
  <c r="G20" s="1"/>
  <c r="H20" s="1"/>
  <c r="I20" s="1"/>
  <c r="F11"/>
  <c r="G11" s="1"/>
  <c r="H11" s="1"/>
  <c r="I11" s="1"/>
  <c r="I48" i="6"/>
  <c r="I42"/>
  <c r="I40"/>
  <c r="T76" l="1"/>
  <c r="U76" s="1"/>
  <c r="S76"/>
  <c r="V76"/>
  <c r="W76" s="1"/>
  <c r="M75"/>
  <c r="R75"/>
  <c r="J17"/>
  <c r="L17" s="1"/>
  <c r="N17" s="1"/>
  <c r="P17" s="1"/>
  <c r="F19" i="9"/>
  <c r="F18"/>
  <c r="I18" s="1"/>
  <c r="F16"/>
  <c r="F14"/>
  <c r="G14" s="1"/>
  <c r="H14" s="1"/>
  <c r="I14" s="1"/>
  <c r="F12"/>
  <c r="G12" s="1"/>
  <c r="H12" s="1"/>
  <c r="I12" s="1"/>
  <c r="F13"/>
  <c r="G13" s="1"/>
  <c r="H13" s="1"/>
  <c r="I13" s="1"/>
  <c r="T75" i="6" l="1"/>
  <c r="S75"/>
  <c r="U75"/>
  <c r="V75"/>
  <c r="W75" s="1"/>
  <c r="J33" l="1"/>
  <c r="K33" s="1"/>
  <c r="J32"/>
  <c r="K32" s="1"/>
  <c r="I33"/>
  <c r="J31"/>
  <c r="K31" s="1"/>
  <c r="J30"/>
  <c r="K30" s="1"/>
  <c r="I31"/>
  <c r="J29"/>
  <c r="K29" s="1"/>
  <c r="I29"/>
  <c r="J27"/>
  <c r="K27" s="1"/>
  <c r="I27"/>
  <c r="J29" i="4"/>
  <c r="J102" i="6"/>
  <c r="L102" s="1"/>
  <c r="R102" s="1"/>
  <c r="T102" s="1"/>
  <c r="V102" s="1"/>
  <c r="J107"/>
  <c r="L107" s="1"/>
  <c r="R107" s="1"/>
  <c r="T107" s="1"/>
  <c r="V107" s="1"/>
  <c r="J106"/>
  <c r="L106" s="1"/>
  <c r="R106" s="1"/>
  <c r="T106" s="1"/>
  <c r="V106" s="1"/>
  <c r="J105"/>
  <c r="L105" s="1"/>
  <c r="J104"/>
  <c r="L104" s="1"/>
  <c r="R104" s="1"/>
  <c r="T104" s="1"/>
  <c r="V104" s="1"/>
  <c r="J72"/>
  <c r="L72" s="1"/>
  <c r="J68"/>
  <c r="L68" s="1"/>
  <c r="N68" s="1"/>
  <c r="P68" s="1"/>
  <c r="R68" s="1"/>
  <c r="T68" s="1"/>
  <c r="V68" s="1"/>
  <c r="J60"/>
  <c r="J59"/>
  <c r="J58"/>
  <c r="J57"/>
  <c r="L57" s="1"/>
  <c r="N57" s="1"/>
  <c r="P57" s="1"/>
  <c r="F10" i="9"/>
  <c r="G10" s="1"/>
  <c r="H10" s="1"/>
  <c r="I10" s="1"/>
  <c r="J37" i="4"/>
  <c r="I37"/>
  <c r="I29"/>
  <c r="I114" i="6"/>
  <c r="J114"/>
  <c r="L114" s="1"/>
  <c r="M114" s="1"/>
  <c r="I113"/>
  <c r="J113"/>
  <c r="K113" s="1"/>
  <c r="G113"/>
  <c r="J109"/>
  <c r="K109" s="1"/>
  <c r="J108"/>
  <c r="K108" s="1"/>
  <c r="I109"/>
  <c r="I108"/>
  <c r="J88"/>
  <c r="K88" s="1"/>
  <c r="J87"/>
  <c r="K87" s="1"/>
  <c r="I88"/>
  <c r="I87"/>
  <c r="J28"/>
  <c r="L18"/>
  <c r="N18" s="1"/>
  <c r="P18" s="1"/>
  <c r="R72" l="1"/>
  <c r="T72" s="1"/>
  <c r="V72" s="1"/>
  <c r="L27"/>
  <c r="M27" s="1"/>
  <c r="N27"/>
  <c r="N114"/>
  <c r="O114" s="1"/>
  <c r="L113"/>
  <c r="M113" s="1"/>
  <c r="K114"/>
  <c r="L87"/>
  <c r="L109"/>
  <c r="L88"/>
  <c r="L108"/>
  <c r="J111"/>
  <c r="K111" s="1"/>
  <c r="J110"/>
  <c r="L110" s="1"/>
  <c r="R110" s="1"/>
  <c r="R105"/>
  <c r="T105" s="1"/>
  <c r="V105" s="1"/>
  <c r="J103"/>
  <c r="L103" s="1"/>
  <c r="R103" s="1"/>
  <c r="T103" s="1"/>
  <c r="V103" s="1"/>
  <c r="J101"/>
  <c r="L101" s="1"/>
  <c r="R101" s="1"/>
  <c r="T101" s="1"/>
  <c r="V101" s="1"/>
  <c r="J100"/>
  <c r="L100" s="1"/>
  <c r="R100" s="1"/>
  <c r="T100" s="1"/>
  <c r="V100" s="1"/>
  <c r="J99"/>
  <c r="L99" s="1"/>
  <c r="R99" s="1"/>
  <c r="T99" s="1"/>
  <c r="V99" s="1"/>
  <c r="J98"/>
  <c r="L98" s="1"/>
  <c r="R98" s="1"/>
  <c r="T98" s="1"/>
  <c r="V98" s="1"/>
  <c r="J86"/>
  <c r="L86" s="1"/>
  <c r="R86" s="1"/>
  <c r="T86" s="1"/>
  <c r="V86" s="1"/>
  <c r="J85"/>
  <c r="L85" s="1"/>
  <c r="R85" s="1"/>
  <c r="T85" s="1"/>
  <c r="V85" s="1"/>
  <c r="J84"/>
  <c r="L84" s="1"/>
  <c r="R84" s="1"/>
  <c r="T84" s="1"/>
  <c r="V84" s="1"/>
  <c r="J83"/>
  <c r="L83" s="1"/>
  <c r="R83" s="1"/>
  <c r="T83" s="1"/>
  <c r="V83" s="1"/>
  <c r="J78"/>
  <c r="L78" s="1"/>
  <c r="R78" s="1"/>
  <c r="T78" s="1"/>
  <c r="V78" s="1"/>
  <c r="J77"/>
  <c r="L77" s="1"/>
  <c r="R77" s="1"/>
  <c r="T77" s="1"/>
  <c r="V77" s="1"/>
  <c r="J74"/>
  <c r="L74" s="1"/>
  <c r="R74" s="1"/>
  <c r="T74" s="1"/>
  <c r="V74" s="1"/>
  <c r="J73"/>
  <c r="L73" s="1"/>
  <c r="R73" s="1"/>
  <c r="T73" s="1"/>
  <c r="V73" s="1"/>
  <c r="J69"/>
  <c r="J67"/>
  <c r="J66"/>
  <c r="L66" s="1"/>
  <c r="P114" l="1"/>
  <c r="Q114" s="1"/>
  <c r="P27"/>
  <c r="Q27" s="1"/>
  <c r="O27"/>
  <c r="N113"/>
  <c r="O113" s="1"/>
  <c r="M66"/>
  <c r="N66"/>
  <c r="S110"/>
  <c r="T110"/>
  <c r="M88"/>
  <c r="R88"/>
  <c r="M87"/>
  <c r="R87"/>
  <c r="M110"/>
  <c r="R108"/>
  <c r="M108"/>
  <c r="R109"/>
  <c r="M109"/>
  <c r="L111"/>
  <c r="N111" s="1"/>
  <c r="K60"/>
  <c r="K59"/>
  <c r="K58"/>
  <c r="I60"/>
  <c r="I59"/>
  <c r="I58"/>
  <c r="S103"/>
  <c r="W103"/>
  <c r="U103"/>
  <c r="M103"/>
  <c r="K103"/>
  <c r="I103"/>
  <c r="S102"/>
  <c r="W102"/>
  <c r="U102"/>
  <c r="M102"/>
  <c r="K102"/>
  <c r="I102"/>
  <c r="K69"/>
  <c r="I69"/>
  <c r="W68"/>
  <c r="S68"/>
  <c r="Q68"/>
  <c r="O68"/>
  <c r="M68"/>
  <c r="U68"/>
  <c r="K68"/>
  <c r="I68"/>
  <c r="W78"/>
  <c r="U78"/>
  <c r="S78"/>
  <c r="M78"/>
  <c r="K78"/>
  <c r="I78"/>
  <c r="J10" i="4"/>
  <c r="J9"/>
  <c r="I10"/>
  <c r="I9"/>
  <c r="M77" i="6"/>
  <c r="I77"/>
  <c r="M74"/>
  <c r="I74"/>
  <c r="M73"/>
  <c r="I73"/>
  <c r="I43" i="4"/>
  <c r="I42"/>
  <c r="J11"/>
  <c r="J12"/>
  <c r="J13"/>
  <c r="J14"/>
  <c r="J15"/>
  <c r="J16"/>
  <c r="J17"/>
  <c r="J18"/>
  <c r="J19"/>
  <c r="J20"/>
  <c r="J21"/>
  <c r="J22"/>
  <c r="J23"/>
  <c r="J24"/>
  <c r="J25"/>
  <c r="J26"/>
  <c r="J28"/>
  <c r="J30"/>
  <c r="J31"/>
  <c r="J32"/>
  <c r="J33"/>
  <c r="J39"/>
  <c r="J40"/>
  <c r="J8"/>
  <c r="I11"/>
  <c r="I12"/>
  <c r="I13"/>
  <c r="I14"/>
  <c r="I15"/>
  <c r="I16"/>
  <c r="I17"/>
  <c r="I18"/>
  <c r="I19"/>
  <c r="I20"/>
  <c r="I21"/>
  <c r="I22"/>
  <c r="I23"/>
  <c r="I24"/>
  <c r="I25"/>
  <c r="I26"/>
  <c r="I28"/>
  <c r="I30"/>
  <c r="I31"/>
  <c r="I32"/>
  <c r="I33"/>
  <c r="I39"/>
  <c r="I40"/>
  <c r="I8"/>
  <c r="W99" i="6"/>
  <c r="W100"/>
  <c r="W101"/>
  <c r="W104"/>
  <c r="W105"/>
  <c r="W106"/>
  <c r="W107"/>
  <c r="W98"/>
  <c r="W72"/>
  <c r="W73"/>
  <c r="W74"/>
  <c r="W77"/>
  <c r="W83"/>
  <c r="W84"/>
  <c r="W85"/>
  <c r="W86"/>
  <c r="P113" l="1"/>
  <c r="Q113" s="1"/>
  <c r="O111"/>
  <c r="P111"/>
  <c r="Q111" s="1"/>
  <c r="O66"/>
  <c r="P66"/>
  <c r="Q66" s="1"/>
  <c r="M111"/>
  <c r="R111"/>
  <c r="T109"/>
  <c r="S109"/>
  <c r="S108"/>
  <c r="T108"/>
  <c r="S87"/>
  <c r="T87"/>
  <c r="S88"/>
  <c r="T88"/>
  <c r="V110"/>
  <c r="W110" s="1"/>
  <c r="U110"/>
  <c r="G111"/>
  <c r="I110"/>
  <c r="U99"/>
  <c r="U100"/>
  <c r="U101"/>
  <c r="U104"/>
  <c r="U105"/>
  <c r="U106"/>
  <c r="U107"/>
  <c r="U98"/>
  <c r="U72"/>
  <c r="U73"/>
  <c r="U74"/>
  <c r="U77"/>
  <c r="U83"/>
  <c r="U84"/>
  <c r="U85"/>
  <c r="U86"/>
  <c r="S99"/>
  <c r="S100"/>
  <c r="S101"/>
  <c r="S104"/>
  <c r="S105"/>
  <c r="S106"/>
  <c r="S107"/>
  <c r="S98"/>
  <c r="S72"/>
  <c r="S73"/>
  <c r="S74"/>
  <c r="S77"/>
  <c r="S83"/>
  <c r="S84"/>
  <c r="S85"/>
  <c r="S86"/>
  <c r="Q57"/>
  <c r="O57"/>
  <c r="M99"/>
  <c r="M100"/>
  <c r="M101"/>
  <c r="M104"/>
  <c r="M105"/>
  <c r="M106"/>
  <c r="M107"/>
  <c r="M98"/>
  <c r="M72"/>
  <c r="M83"/>
  <c r="M84"/>
  <c r="M85"/>
  <c r="M86"/>
  <c r="M57"/>
  <c r="K99"/>
  <c r="K100"/>
  <c r="K101"/>
  <c r="K104"/>
  <c r="K105"/>
  <c r="K106"/>
  <c r="K107"/>
  <c r="K110"/>
  <c r="K98"/>
  <c r="K66"/>
  <c r="K67"/>
  <c r="K72"/>
  <c r="K73"/>
  <c r="K74"/>
  <c r="K77"/>
  <c r="K83"/>
  <c r="K84"/>
  <c r="K85"/>
  <c r="K86"/>
  <c r="K57"/>
  <c r="I99"/>
  <c r="I100"/>
  <c r="I101"/>
  <c r="I104"/>
  <c r="I105"/>
  <c r="I106"/>
  <c r="I107"/>
  <c r="I111"/>
  <c r="I98"/>
  <c r="I66"/>
  <c r="I67"/>
  <c r="I70"/>
  <c r="I83"/>
  <c r="I84"/>
  <c r="I85"/>
  <c r="I86"/>
  <c r="I57"/>
  <c r="Q15"/>
  <c r="Q16"/>
  <c r="Q17"/>
  <c r="Q18"/>
  <c r="Q26"/>
  <c r="O15"/>
  <c r="O16"/>
  <c r="O17"/>
  <c r="O18"/>
  <c r="O26"/>
  <c r="M15"/>
  <c r="M16"/>
  <c r="M17"/>
  <c r="M18"/>
  <c r="M26"/>
  <c r="K15"/>
  <c r="K16"/>
  <c r="K17"/>
  <c r="K18"/>
  <c r="K26"/>
  <c r="K28"/>
  <c r="I28"/>
  <c r="I30"/>
  <c r="I32"/>
  <c r="R113" l="1"/>
  <c r="T113" s="1"/>
  <c r="U109"/>
  <c r="V109"/>
  <c r="W109" s="1"/>
  <c r="U88"/>
  <c r="V88"/>
  <c r="W88" s="1"/>
  <c r="U87"/>
  <c r="V87"/>
  <c r="W87" s="1"/>
  <c r="V108"/>
  <c r="W108" s="1"/>
  <c r="U108"/>
  <c r="T111"/>
  <c r="S111"/>
  <c r="S113" l="1"/>
  <c r="V113"/>
  <c r="W113" s="1"/>
  <c r="U113"/>
  <c r="U111"/>
  <c r="V111"/>
  <c r="W111" s="1"/>
</calcChain>
</file>

<file path=xl/sharedStrings.xml><?xml version="1.0" encoding="utf-8"?>
<sst xmlns="http://schemas.openxmlformats.org/spreadsheetml/2006/main" count="2610" uniqueCount="657">
  <si>
    <t>Прайс лист на обеденные группы</t>
  </si>
  <si>
    <t>№ п/п</t>
  </si>
  <si>
    <t xml:space="preserve">Наименование </t>
  </si>
  <si>
    <t>ширина</t>
  </si>
  <si>
    <t>длина</t>
  </si>
  <si>
    <t>Эскиз</t>
  </si>
  <si>
    <t>Описание</t>
  </si>
  <si>
    <t>высота</t>
  </si>
  <si>
    <t>Столы обеденные раздвижные со шпоновым покрытием</t>
  </si>
  <si>
    <t>1000 (1300)</t>
  </si>
  <si>
    <t>1200 (1600)</t>
  </si>
  <si>
    <t>Стулья на деревянном каркасе</t>
  </si>
  <si>
    <t>Стол Аккорд</t>
  </si>
  <si>
    <t>Стол обеденный овальный из ЛДСП толщиной 16мм.</t>
  </si>
  <si>
    <t>Табурет мягкий из ЛДСП 16мм, обивка: к/з винилискожа</t>
  </si>
  <si>
    <t>Табурет Аккорд</t>
  </si>
  <si>
    <t>Угловой диван №5</t>
  </si>
  <si>
    <t>Угловой диван из ЛДСП толщной 16 мм., материал обивки: к/з винилискожа</t>
  </si>
  <si>
    <t>Обеденные зоны из ЛДСП</t>
  </si>
  <si>
    <t>Столы-тумбы</t>
  </si>
  <si>
    <t>Стол-трансформер №3</t>
  </si>
  <si>
    <t>Стол-тумба Аврора</t>
  </si>
  <si>
    <t>Стол-тумба Дуэт</t>
  </si>
  <si>
    <t>Стол-тумба Люкс</t>
  </si>
  <si>
    <t>Стол-тумба Лира</t>
  </si>
  <si>
    <t>Стол из ЛДСП толщиной 22мм. с механизмом трансформации, что позволяет трансформироваться из журнального столика в обеденный стол на 6 человек. Столешница в разложенном виде 1630*830мм.</t>
  </si>
  <si>
    <t>Стол -тумба раскладной из ЛДСП толщиной  16 мм. с 4-мя выдвигающимися ножками. Столешница в разложенном виде 1600*900</t>
  </si>
  <si>
    <t>Стол -тумба раскладной из ЛДСП толщиной  16 мм. с 2-мя выдвигающимися ножками. Столешница в разложенном виде 1460*800</t>
  </si>
  <si>
    <t>Стол -тумба раскладной из ЛДСП толщиной  16 мм. с 4-мя выдвигающимися ножками, с 4-мя ящиками и дверкой с разных сторон. Столешница в разложенном виде 1620*800</t>
  </si>
  <si>
    <t>Стол -тумба раскладной из ЛДСП толщиной  16 мм. с 2-мя выдвигающимися ножками. Столешница в разложенном виде 1690*750</t>
  </si>
  <si>
    <t>320 (1600)</t>
  </si>
  <si>
    <t>815 (1630)</t>
  </si>
  <si>
    <t>460 (810)</t>
  </si>
  <si>
    <t>300 (1460)</t>
  </si>
  <si>
    <t>300 (1620)</t>
  </si>
  <si>
    <t>270 (1690)</t>
  </si>
  <si>
    <t>1200 (1500)</t>
  </si>
  <si>
    <t>Кол-во упаковок, шт.</t>
  </si>
  <si>
    <t>Общий объем упаковок, м3 (габаритные размеры,м)</t>
  </si>
  <si>
    <t>Общий вес, кг.</t>
  </si>
  <si>
    <t>-</t>
  </si>
  <si>
    <t xml:space="preserve">Ноги для столов </t>
  </si>
  <si>
    <t>Оптовая цена, руб.</t>
  </si>
  <si>
    <t>Габаритные размеры, мм.</t>
  </si>
  <si>
    <t>в 1 упаковке 2 стула</t>
  </si>
  <si>
    <t>1 уп. по 2 стула</t>
  </si>
  <si>
    <t>900   (1200)</t>
  </si>
  <si>
    <t>820   (1120)</t>
  </si>
  <si>
    <t>1600 (2030)</t>
  </si>
  <si>
    <t>1600 (2600)</t>
  </si>
  <si>
    <t>1600  (3100)</t>
  </si>
  <si>
    <t>Мартини 2-х цветный</t>
  </si>
  <si>
    <t>шаг</t>
  </si>
  <si>
    <t>VII</t>
  </si>
  <si>
    <t>V</t>
  </si>
  <si>
    <t>IV</t>
  </si>
  <si>
    <t>III</t>
  </si>
  <si>
    <t>II</t>
  </si>
  <si>
    <t>I</t>
  </si>
  <si>
    <t>Размер упаковки, м3.</t>
  </si>
  <si>
    <t>Вес, кг.</t>
  </si>
  <si>
    <t>Габаритные размеры</t>
  </si>
  <si>
    <t>Наименование</t>
  </si>
  <si>
    <t>Изделие</t>
  </si>
  <si>
    <t>Марио</t>
  </si>
  <si>
    <t>Мартини</t>
  </si>
  <si>
    <t>Никас</t>
  </si>
  <si>
    <t>Кабриоль</t>
  </si>
  <si>
    <t>Рико</t>
  </si>
  <si>
    <t>Рико с подлокотниками</t>
  </si>
  <si>
    <t>Асти</t>
  </si>
  <si>
    <t>стул</t>
  </si>
  <si>
    <t>Стулья на металлическом каркасе</t>
  </si>
  <si>
    <t>IX</t>
  </si>
  <si>
    <t>С жестким сидением</t>
  </si>
  <si>
    <r>
      <t xml:space="preserve">ткани до </t>
    </r>
    <r>
      <rPr>
        <b/>
        <i/>
        <sz val="10"/>
        <rFont val="Arial"/>
        <family val="2"/>
        <charset val="204"/>
      </rPr>
      <t>310р.</t>
    </r>
  </si>
  <si>
    <r>
      <t>ткани до</t>
    </r>
    <r>
      <rPr>
        <b/>
        <i/>
        <sz val="10"/>
        <rFont val="Arial"/>
        <family val="2"/>
        <charset val="204"/>
      </rPr>
      <t xml:space="preserve"> 360р.</t>
    </r>
  </si>
  <si>
    <r>
      <t xml:space="preserve">ткани до </t>
    </r>
    <r>
      <rPr>
        <b/>
        <i/>
        <sz val="10"/>
        <rFont val="Arial"/>
        <family val="2"/>
        <charset val="204"/>
      </rPr>
      <t>410р</t>
    </r>
    <r>
      <rPr>
        <b/>
        <i/>
        <sz val="6"/>
        <rFont val="Arial"/>
        <family val="2"/>
        <charset val="204"/>
      </rPr>
      <t>.</t>
    </r>
  </si>
  <si>
    <r>
      <t xml:space="preserve">ткани до </t>
    </r>
    <r>
      <rPr>
        <b/>
        <i/>
        <sz val="10"/>
        <rFont val="Arial"/>
        <family val="2"/>
        <charset val="204"/>
      </rPr>
      <t>460р.</t>
    </r>
  </si>
  <si>
    <t xml:space="preserve"> -</t>
  </si>
  <si>
    <t xml:space="preserve"> - </t>
  </si>
  <si>
    <t>к/з Корал (Броде)</t>
  </si>
  <si>
    <t>Прайс лист на стулья на металлическом и деревянном каркасах</t>
  </si>
  <si>
    <t>Тулон</t>
  </si>
  <si>
    <t>Флорри</t>
  </si>
  <si>
    <t>Опора №1  изогнутая из массива дерева</t>
  </si>
  <si>
    <t>Опора №3 из массива дерева</t>
  </si>
  <si>
    <t>Опора №5 конусная хромированная</t>
  </si>
  <si>
    <t>Опора №7  из массива дерева</t>
  </si>
  <si>
    <t>Помпей-2</t>
  </si>
  <si>
    <t>1400
(1800)</t>
  </si>
  <si>
    <t>Стол  обеденный раздвижной  из массива березы на одной резной колонне.  Синхронный  механизм раздвижения. Столешница прямоугольная со шпоновым покрытием в развернутом виде 600*1200 мм.</t>
  </si>
  <si>
    <t>Исп. Овал - столешница овальной формы</t>
  </si>
  <si>
    <t>Исп. Мыло - столешница формы "мыло"</t>
  </si>
  <si>
    <t>Исп. Круг - столешница круглой формы</t>
  </si>
  <si>
    <t>1200
(1600)</t>
  </si>
  <si>
    <t>Кабриоль с патиной</t>
  </si>
  <si>
    <t>Тулон с мягкой спинкой</t>
  </si>
  <si>
    <t>Флорри 2-х цветный</t>
  </si>
  <si>
    <t>Кристиан</t>
  </si>
  <si>
    <t>1200
(1630)</t>
  </si>
  <si>
    <t>2400 (3900)</t>
  </si>
  <si>
    <t>Чинзано</t>
  </si>
  <si>
    <t>табурет</t>
  </si>
  <si>
    <t>1100
(1420)</t>
  </si>
  <si>
    <t>Стул на металлическом окрашенном порошковой краской или хромированном каркасе. Мягкое сидение в форме круга обито искусственной кожей</t>
  </si>
  <si>
    <t>Стул на металлическом окрашенном порошковой краской или хромированном каркасе. Мягкое сидение в форме трапеции  обито искусственной кожей</t>
  </si>
  <si>
    <t>Банкетки</t>
  </si>
  <si>
    <t>банкетка</t>
  </si>
  <si>
    <t>Кабриоль средняя</t>
  </si>
  <si>
    <t>Кабриоль большая</t>
  </si>
  <si>
    <t>Кабриоль средняя в патине</t>
  </si>
  <si>
    <t>Кабриоль большая в патине</t>
  </si>
  <si>
    <t xml:space="preserve">Банкетка с мягкой спинкой. Каркас из массива березы. Сиденье может быть оббито шелком или рогожкой.  </t>
  </si>
  <si>
    <t>Стол журнальный Тренто со стеклом овальный</t>
  </si>
  <si>
    <t>Каркас и ножки сделаны из массива березы. Столешница со стеклом с рисунком (полная заливка рисунка).</t>
  </si>
  <si>
    <t xml:space="preserve">Стол журнальный Турин со стеклом </t>
  </si>
  <si>
    <t>Каркас и ножки сделаны из массива березы. Столешница со стеклом с пескоструйной обработкой.</t>
  </si>
  <si>
    <t>1050 (1300)</t>
  </si>
  <si>
    <t xml:space="preserve">Исп. Эллипс - столешница  в форме эллипса </t>
  </si>
  <si>
    <t>1400 (1800)</t>
  </si>
  <si>
    <t>Торговое оборудование</t>
  </si>
  <si>
    <t>Стойка под столешницы</t>
  </si>
  <si>
    <t>Разборная стойка под четыре столешницы</t>
  </si>
  <si>
    <t>Катарина</t>
  </si>
  <si>
    <r>
      <t>Стол  обеденный раздвижной  из массива березы на двух толстых резных колоннах.</t>
    </r>
    <r>
      <rPr>
        <sz val="9"/>
        <color rgb="FFFF0000"/>
        <rFont val="Arial"/>
        <family val="2"/>
        <charset val="204"/>
      </rPr>
      <t>Сегментированное склеивание колонны защищает ее от расклеивания.</t>
    </r>
    <r>
      <rPr>
        <sz val="9"/>
        <color theme="1"/>
        <rFont val="Arial"/>
        <family val="2"/>
        <charset val="204"/>
      </rPr>
      <t xml:space="preserve"> Овальная столешница со шпоновым покрытием в развернутом виде 1200*3900 мм., три вставки по  500 мм.</t>
    </r>
  </si>
  <si>
    <r>
      <t>Стол  обеденный раздвижной  из массива березы на толстой резной колонне.</t>
    </r>
    <r>
      <rPr>
        <sz val="9"/>
        <color rgb="FFFF0000"/>
        <rFont val="Arial"/>
        <family val="2"/>
        <charset val="204"/>
      </rPr>
      <t>Сегментированное склеивание колонны защищает ее от расклеивания.</t>
    </r>
    <r>
      <rPr>
        <sz val="9"/>
        <color theme="1"/>
        <rFont val="Arial"/>
        <family val="2"/>
        <charset val="204"/>
      </rPr>
      <t xml:space="preserve"> Круглая столешница со шпоновым покрытием в развернутом виде 1200*1700 мм.</t>
    </r>
  </si>
  <si>
    <r>
      <rPr>
        <b/>
        <sz val="9"/>
        <color rgb="FFFF0000"/>
        <rFont val="Arial"/>
        <family val="2"/>
        <charset val="204"/>
      </rPr>
      <t>ПО НОВЫМ ТЕХНОЛОГИЯМ!</t>
    </r>
    <r>
      <rPr>
        <sz val="9"/>
        <color indexed="8"/>
        <rFont val="Arial"/>
        <family val="2"/>
        <charset val="204"/>
      </rPr>
      <t xml:space="preserve">  Стол  обеденный раздвижной овальный из массива березы с синхронным механизмом раздвижения столешницы, со шпоном на столешнице, с двумя резными ногами.Столешница в развернутом виде 900*2030 мм. </t>
    </r>
    <r>
      <rPr>
        <sz val="9"/>
        <color rgb="FFFF0000"/>
        <rFont val="Arial"/>
        <family val="2"/>
        <charset val="204"/>
      </rPr>
      <t>Измененное  крепление вставки, поверхности стола, формы опоры и лапок</t>
    </r>
  </si>
  <si>
    <r>
      <t xml:space="preserve">Обеденный раздвижной стол из массива березы со шпонированной поверхность столешницы. Синхронный механизм трансформации. </t>
    </r>
    <r>
      <rPr>
        <sz val="9"/>
        <color rgb="FFFF0000"/>
        <rFont val="Arial"/>
        <family val="2"/>
        <charset val="204"/>
      </rPr>
      <t xml:space="preserve">Изящная форма ножек и фигурный царговый пояс </t>
    </r>
    <r>
      <rPr>
        <sz val="9"/>
        <color indexed="8"/>
        <rFont val="Arial"/>
        <family val="2"/>
        <charset val="204"/>
      </rPr>
      <t xml:space="preserve"> дополнят классический интерьер. Столешница в разобранном виде 800*1600 мм. Рекомендуем заказывать стол в патине, она подчеркнет изящность ног и оригинальный торец столешницы.  </t>
    </r>
  </si>
  <si>
    <r>
      <t xml:space="preserve">Обеденный раздвижной стол из массива березы со шпонированной поверхность столешницы. Синхронный механизм трансформации. </t>
    </r>
    <r>
      <rPr>
        <sz val="9"/>
        <color rgb="FFFF0000"/>
        <rFont val="Arial"/>
        <family val="2"/>
        <charset val="204"/>
      </rPr>
      <t xml:space="preserve">Изящная форма ножек и фигурный царговый пояс </t>
    </r>
    <r>
      <rPr>
        <sz val="9"/>
        <color indexed="8"/>
        <rFont val="Arial"/>
        <family val="2"/>
        <charset val="204"/>
      </rPr>
      <t xml:space="preserve"> дополнят классический интерьер. Столешница в разобранном виде 800*1800 мм. Рекомендуем заказывать стол в патине, она подчеркнет изящность ног и оригинальный торец столешницы.  </t>
    </r>
  </si>
  <si>
    <t xml:space="preserve">Бакарди </t>
  </si>
  <si>
    <t>табурет (банкетка)</t>
  </si>
  <si>
    <t>Банкетка из массива березы с резной спинкой из шпонированного МДФ, узор на спинке образует ромбы. Сиденье жесткое со шпоновым покрытием (износостойкое) или мягкое  к/з или ткань.</t>
  </si>
  <si>
    <t>Табурет на металлическом окрашенном каркасе с усилением. Каркас выполнен из трубы с толщиной стенки 1,2 мм. Сиденье мягкое круглой формы.</t>
  </si>
  <si>
    <t>Сибарит-1</t>
  </si>
  <si>
    <t>Сибарит-2</t>
  </si>
  <si>
    <t>к/з Африка, V 7, шелк Игуана Серебро</t>
  </si>
  <si>
    <t>XI</t>
  </si>
  <si>
    <t>Шелк Кехма 7800/А, Дива 1000/А2</t>
  </si>
  <si>
    <t>Опора №8 из массива дерева</t>
  </si>
  <si>
    <t>Опора №9 хромированная</t>
  </si>
  <si>
    <t>Опора №10 прямоугольная хромированная</t>
  </si>
  <si>
    <t>Опора №11 хромированная</t>
  </si>
  <si>
    <t>Опора №12  из массива дерева</t>
  </si>
  <si>
    <t>Опора №13  из массива дерева</t>
  </si>
  <si>
    <t>Опора №21 металлическая, окрашенная порошковой краской</t>
  </si>
  <si>
    <t>Опора №22 металлическая, окрашенная порошковой краской</t>
  </si>
  <si>
    <t>Фабрицио - 2     Исп. Мыло   (1600(500*3)*900)</t>
  </si>
  <si>
    <t>1100 (1400)</t>
  </si>
  <si>
    <r>
      <t xml:space="preserve">Стол обеденный раздвижной из массива березы с синхронным механизмом  раздвижения столешницы. Столешница шпонированная.  </t>
    </r>
    <r>
      <rPr>
        <sz val="9"/>
        <color rgb="FFFF0000"/>
        <rFont val="Arial"/>
        <family val="2"/>
        <charset val="204"/>
      </rPr>
      <t>Механизм подъема вставки типа  бабочка.</t>
    </r>
    <r>
      <rPr>
        <sz val="9"/>
        <color indexed="8"/>
        <rFont val="Arial"/>
        <family val="2"/>
        <charset val="204"/>
      </rPr>
      <t xml:space="preserve"> Столешница в развернутом виде 800*1500 мм. </t>
    </r>
    <r>
      <rPr>
        <sz val="9"/>
        <color rgb="FFFF0000"/>
        <rFont val="Arial"/>
        <family val="2"/>
        <charset val="204"/>
      </rPr>
      <t>Изящная форма ножки.</t>
    </r>
  </si>
  <si>
    <t>Кавала 10301/А, Кавала 12500/А</t>
  </si>
  <si>
    <t>Опора №23 металлическая, окрашенная порошковой краской</t>
  </si>
  <si>
    <t>1100
(2000)</t>
  </si>
  <si>
    <r>
      <t xml:space="preserve">Стол  обеденный раздвижной  из массива березы на толстых фрезерованных ногах. </t>
    </r>
    <r>
      <rPr>
        <sz val="9"/>
        <color rgb="FFFF0000"/>
        <rFont val="Arial"/>
        <family val="2"/>
        <charset val="204"/>
      </rPr>
      <t xml:space="preserve">Система трансформации позволяет увеличить размер столешницы в два размера. </t>
    </r>
    <r>
      <rPr>
        <sz val="9"/>
        <color theme="1"/>
        <rFont val="Arial"/>
        <family val="2"/>
        <charset val="204"/>
      </rPr>
      <t xml:space="preserve"> Шпонированная столешница квадратной формы. Рекомендуем заказывать стол в патине, чтобы подчеркнуть ноги и царговый пояс. </t>
    </r>
  </si>
  <si>
    <t>Сибарит-1 в патине</t>
  </si>
  <si>
    <t>Классический стул из массива березы с мягкой спинкой и  мягким сидением . Оббивается только шелком.</t>
  </si>
  <si>
    <t>Классический стул из массива березы с мягкой спинкой и  мягким сидением . По периметру каркаса нанесена патина. Оббивается только шелком.</t>
  </si>
  <si>
    <t>Сибарит-2 в патине</t>
  </si>
  <si>
    <t>Сибарит</t>
  </si>
  <si>
    <t>Сибарит средняя</t>
  </si>
  <si>
    <t>Сибарит средняя в патине</t>
  </si>
  <si>
    <t>Сибарит большая в патине</t>
  </si>
  <si>
    <t xml:space="preserve">Сибарит большая </t>
  </si>
  <si>
    <t>Для линеек столов Фабрицио, Стефано, Леонардо, Дуэт возможно двух-цветное исполнение (комби) без дополнительных наценок. 
Цвет №1 - столешница, Цвет №2 - царговый пояс, колонна и лапки.</t>
  </si>
  <si>
    <r>
      <rPr>
        <b/>
        <sz val="16"/>
        <color theme="1"/>
        <rFont val="Calibri"/>
        <family val="2"/>
        <charset val="204"/>
        <scheme val="minor"/>
      </rPr>
      <t>Ваша наценка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6"/>
        <color theme="1"/>
        <rFont val="Calibri"/>
        <family val="2"/>
        <charset val="204"/>
        <scheme val="minor"/>
      </rPr>
      <t xml:space="preserve"> (введите цифру)</t>
    </r>
  </si>
  <si>
    <t>Ваша наценка
 (введите цифру)</t>
  </si>
  <si>
    <t xml:space="preserve">шелк Бамбэй 12500/А, Бамбэй 10303/А, </t>
  </si>
  <si>
    <t>к/з Африка, V 7,  Мозайка, шелк Игуана Серебро</t>
  </si>
  <si>
    <t xml:space="preserve"> шелк Бамбэй 12500/А, Бамбэй 10303/А, </t>
  </si>
  <si>
    <t>ткани до 260р.</t>
  </si>
  <si>
    <t xml:space="preserve">Ванесса </t>
  </si>
  <si>
    <t xml:space="preserve">Цезарь </t>
  </si>
  <si>
    <t>сиденье универсальное круглое</t>
  </si>
  <si>
    <t xml:space="preserve">Сиденье и спинка </t>
  </si>
  <si>
    <t>Каркас метал. окрашенный</t>
  </si>
  <si>
    <t>Цена</t>
  </si>
  <si>
    <t>Каркас из хром. трубы</t>
  </si>
  <si>
    <t>Флорри
Флорри 2-х цв.</t>
  </si>
  <si>
    <t>Прайс-лист на мягкие элементы стульев на металлокаркасе</t>
  </si>
  <si>
    <t>Прайс-лист на каркасы</t>
  </si>
  <si>
    <t xml:space="preserve">сиденье </t>
  </si>
  <si>
    <t>табурет Teddy</t>
  </si>
  <si>
    <t>ткани до 310р.</t>
  </si>
  <si>
    <t>ткани до 360р.</t>
  </si>
  <si>
    <t>ткани до 410р.</t>
  </si>
  <si>
    <t>ткани до 460р.</t>
  </si>
  <si>
    <t>ткани до 560р.</t>
  </si>
  <si>
    <t>Каркас метал. окрашенный, из хром. трубы</t>
  </si>
  <si>
    <t>Каркас хром. (гальваника)</t>
  </si>
  <si>
    <t>сиденье для стула Цезарь</t>
  </si>
  <si>
    <t>не изготавливаем</t>
  </si>
  <si>
    <t xml:space="preserve">
1 уп.-каркасы по 4шт, 2 уп.-сиденья по 4 шт.</t>
  </si>
  <si>
    <t>1200
(2200)</t>
  </si>
  <si>
    <t>Катарина с патиной</t>
  </si>
  <si>
    <r>
      <t xml:space="preserve">ткани до </t>
    </r>
    <r>
      <rPr>
        <sz val="16"/>
        <rFont val="Arial"/>
        <family val="2"/>
        <charset val="204"/>
      </rPr>
      <t>660р.</t>
    </r>
  </si>
  <si>
    <r>
      <t xml:space="preserve">ткани до </t>
    </r>
    <r>
      <rPr>
        <sz val="16"/>
        <rFont val="Arial"/>
        <family val="2"/>
        <charset val="204"/>
      </rPr>
      <t>760р.</t>
    </r>
  </si>
  <si>
    <t>800
(1400)</t>
  </si>
  <si>
    <t>Катарина в патине</t>
  </si>
  <si>
    <t>Помпей классик</t>
  </si>
  <si>
    <t>Помпей лотос</t>
  </si>
  <si>
    <t>Помпей 
ромб</t>
  </si>
  <si>
    <t xml:space="preserve"> Карбониум</t>
  </si>
  <si>
    <t>к/з Нитро, Эко, ткань рогожка Нэо, Мира, шелк Андрис вензель 160 беж., Зефир 160/3, Фермо 160/1, Атина 160/1, Призма 37/1, Андрис вензель 37/1, Премиум 09 Ком, Андрис вензель 101/2, Стефани 149/2, Базар 149/2, Атина 37/1, Морис, Оттава</t>
  </si>
  <si>
    <t>Ваша наценка</t>
  </si>
  <si>
    <t>Наполеон</t>
  </si>
  <si>
    <t>Столы с колонной Леонардо  могут быть укомплектованы любой столешницей Фабрицио (по форме и по размеру). Стоимость столов Леонардо на одной колонне составит + 500 руб к цене Фабрицио, столов на двух колоннах +1000 руб. к цене Фабрицио.</t>
  </si>
  <si>
    <t xml:space="preserve">Стол  обеденный раздвижной из массива березы с синхронным механизмом раздвижения столешницы, со шпоном на столешнице, с одной резной ногой. Столешница в форме правильного овала в развернутом виде 1420*750 мм. </t>
  </si>
  <si>
    <t>Опора №14  из массива дерева</t>
  </si>
  <si>
    <t>стул с подлокотниками</t>
  </si>
  <si>
    <t>Сибарит с подлокотниками в патине</t>
  </si>
  <si>
    <t>Изящная банкетка с подлокотниками. Каркас и ножки выполнены из массива березы с декоративной фрезеровкой. Сиденье ообито шелком.  По периметру каркаса возможно нанесение патины.</t>
  </si>
  <si>
    <t>барный стул</t>
  </si>
  <si>
    <t>Барный стул. Каркас выполнен из массива березы. Сиденье обивается тканью или шелком.</t>
  </si>
  <si>
    <t>Барный стул с мягкой спинкой. Каркас выполнен из массива березы. Сиденье обивается  шелком.</t>
  </si>
  <si>
    <r>
      <rPr>
        <sz val="9"/>
        <color rgb="FFFF0000"/>
        <rFont val="Arial"/>
        <family val="2"/>
        <charset val="204"/>
      </rPr>
      <t>ПО НОВЫМ ТЕХНОЛОГИЯМ!</t>
    </r>
    <r>
      <rPr>
        <sz val="9"/>
        <color indexed="8"/>
        <rFont val="Arial"/>
        <family val="2"/>
        <charset val="204"/>
      </rPr>
      <t xml:space="preserve">  Стол  обеденный раздвижной круглый из массива березы с синхронным механизмом раздвижения столешницы, со шпоном на столешнице, с одной резной колонной .Столешница в развернутом виде 820*1120 мм. </t>
    </r>
    <r>
      <rPr>
        <sz val="9"/>
        <color rgb="FFFF0000"/>
        <rFont val="Arial"/>
        <family val="2"/>
        <charset val="204"/>
      </rPr>
      <t>Измененное  крепление вставки, поверхности стола, формы опоры и лапок</t>
    </r>
  </si>
  <si>
    <r>
      <rPr>
        <sz val="9"/>
        <color rgb="FFFF0000"/>
        <rFont val="Arial"/>
        <family val="2"/>
        <charset val="204"/>
      </rPr>
      <t>ПО НОВЫМ ТЕХНОЛОГИЯМ!</t>
    </r>
    <r>
      <rPr>
        <sz val="9"/>
        <color indexed="8"/>
        <rFont val="Arial"/>
        <family val="2"/>
        <charset val="204"/>
      </rPr>
      <t xml:space="preserve">  Стол  обеденный раздвижной круглый из массива березы с синхронным механизмом раздвижения столешницы, со шпоном на столешнице, с одной резной ногой.Столешница в развернутом виде 1000*1300 мм. </t>
    </r>
    <r>
      <rPr>
        <sz val="9"/>
        <color rgb="FFFF0000"/>
        <rFont val="Arial"/>
        <family val="2"/>
        <charset val="204"/>
      </rPr>
      <t>Измененное  крепление вставки, поверхности стола, формы опоры и лапок</t>
    </r>
  </si>
  <si>
    <r>
      <t xml:space="preserve">Стол  обеденный раздвижной   из массива березы с синхронным механизмом раздвижения столешницы, со шпоном на столешнице, с двумя резными колоннами.Столешница в развернутом виде 800*1500 мм. </t>
    </r>
    <r>
      <rPr>
        <sz val="9"/>
        <color rgb="FFFF0000"/>
        <rFont val="Arial"/>
        <family val="2"/>
        <charset val="204"/>
      </rPr>
      <t>Новая форма столешницы - "мыло".</t>
    </r>
  </si>
  <si>
    <r>
      <t xml:space="preserve">Стол  обеденный раздвижной  из массива березы с синхронным механизмом раздвижения столешницы, со шпоном на столешнице, с двумя резными колоннами.Столешница в развернутом виде 800*1800 мм. </t>
    </r>
    <r>
      <rPr>
        <sz val="9"/>
        <color rgb="FFFF0000"/>
        <rFont val="Arial"/>
        <family val="2"/>
        <charset val="204"/>
      </rPr>
      <t>Новая форма столешницы - "мыло".</t>
    </r>
  </si>
  <si>
    <r>
      <rPr>
        <sz val="9"/>
        <color rgb="FFFF0000"/>
        <rFont val="Arial"/>
        <family val="2"/>
        <charset val="204"/>
      </rPr>
      <t>ПО НОВЫМ ТЕХНОЛОГИЯМ!</t>
    </r>
    <r>
      <rPr>
        <sz val="9"/>
        <color indexed="8"/>
        <rFont val="Arial"/>
        <family val="2"/>
        <charset val="204"/>
      </rPr>
      <t xml:space="preserve">  Стол  обеденный раздвижной овальный из массива березы с синхронным механизмом раздвижения столешницы, со шпоном на столешнице, с двумя резными ногами.Столешница в развернутом виде 900*1600 мм. </t>
    </r>
    <r>
      <rPr>
        <sz val="9"/>
        <color rgb="FFFF0000"/>
        <rFont val="Arial"/>
        <family val="2"/>
        <charset val="204"/>
      </rPr>
      <t>Измененное  крепление вставки, поверхности стола, формы опоры и лапок</t>
    </r>
  </si>
  <si>
    <r>
      <rPr>
        <sz val="9"/>
        <color rgb="FFFF0000"/>
        <rFont val="Arial"/>
        <family val="2"/>
        <charset val="204"/>
      </rPr>
      <t>ПО НОВЫМ ТЕХНОЛОГИЯМ!</t>
    </r>
    <r>
      <rPr>
        <sz val="9"/>
        <color indexed="8"/>
        <rFont val="Arial"/>
        <family val="2"/>
        <charset val="204"/>
      </rPr>
      <t xml:space="preserve">  Стол  обеденный раздвижной из массива березы с синхронным механизмом раздвижения столешницы, столешница шпонированная в форме мыла, Две резные колонны. Столешница в развернутом виде 900*2030 мм. </t>
    </r>
    <r>
      <rPr>
        <sz val="9"/>
        <color rgb="FFFF0000"/>
        <rFont val="Arial"/>
        <family val="2"/>
        <charset val="204"/>
      </rPr>
      <t>Измененное  крепление вставки, поверхности стола, формы опоры и лапок</t>
    </r>
  </si>
  <si>
    <r>
      <rPr>
        <sz val="9"/>
        <color rgb="FFFF0000"/>
        <rFont val="Arial"/>
        <family val="2"/>
        <charset val="204"/>
      </rPr>
      <t>ПО НОВЫМ ТЕХНОЛОГИЯМ!</t>
    </r>
    <r>
      <rPr>
        <sz val="9"/>
        <color indexed="8"/>
        <rFont val="Arial"/>
        <family val="2"/>
        <charset val="204"/>
      </rPr>
      <t xml:space="preserve">  Стол  обеденный раздвижной овальный из массива березы с синхронным механизмом раздвижения столешницы, со шпоном на столешнице, с двумя резными ногами.Столешница в развернутом виде 900*2600 мм. (2 вставки по 500 мм.).  </t>
    </r>
    <r>
      <rPr>
        <sz val="9"/>
        <color rgb="FFFF0000"/>
        <rFont val="Arial"/>
        <family val="2"/>
        <charset val="204"/>
      </rPr>
      <t>Измененное  крепление вставки, поверхности стола, формы опоры и лапок</t>
    </r>
  </si>
  <si>
    <r>
      <rPr>
        <sz val="9"/>
        <color rgb="FFFF0000"/>
        <rFont val="Arial"/>
        <family val="2"/>
        <charset val="204"/>
      </rPr>
      <t>ПО НОВЫМ ТЕХНОЛОГИЯМ!</t>
    </r>
    <r>
      <rPr>
        <sz val="9"/>
        <color indexed="8"/>
        <rFont val="Arial"/>
        <family val="2"/>
        <charset val="204"/>
      </rPr>
      <t xml:space="preserve">  Стол  обеденный раздвижной  из массива березы с синхронным механизмом раздвижения столешницы. Столешница шпонированная в форме мыла. Две резные колонны. Столешница в развернутом виде 900*2600 мм. (2 вставки по 500 мм.).  </t>
    </r>
    <r>
      <rPr>
        <sz val="9"/>
        <color rgb="FFFF0000"/>
        <rFont val="Arial"/>
        <family val="2"/>
        <charset val="204"/>
      </rPr>
      <t>Измененное  крепление вставки, поверхности стола, формы опоры и лапок</t>
    </r>
  </si>
  <si>
    <r>
      <rPr>
        <sz val="9"/>
        <color rgb="FFFF0000"/>
        <rFont val="Arial"/>
        <family val="2"/>
        <charset val="204"/>
      </rPr>
      <t>ПО НОВЫМ ТЕХНОЛОГИЯМ!</t>
    </r>
    <r>
      <rPr>
        <sz val="9"/>
        <color indexed="8"/>
        <rFont val="Arial"/>
        <family val="2"/>
        <charset val="204"/>
      </rPr>
      <t xml:space="preserve">  Стол  обеденный раздвижной овальный из массива березы с синхронным механизмом раздвижения столешницы, со шпоном на столешнице, с двумя резными ногами.Столешница в развернутом виде 900*3100 мм. (3 вставки по 500 мм.) </t>
    </r>
    <r>
      <rPr>
        <sz val="9"/>
        <color rgb="FFFF0000"/>
        <rFont val="Arial"/>
        <family val="2"/>
        <charset val="204"/>
      </rPr>
      <t>Измененное  крепление вставки, поверхности стола, формы опоры и лапок</t>
    </r>
  </si>
  <si>
    <r>
      <rPr>
        <sz val="9"/>
        <color rgb="FFFF0000"/>
        <rFont val="Arial"/>
        <family val="2"/>
        <charset val="204"/>
      </rPr>
      <t>ПО НОВЫМ ТЕХНОЛОГИЯМ!</t>
    </r>
    <r>
      <rPr>
        <sz val="9"/>
        <color indexed="8"/>
        <rFont val="Arial"/>
        <family val="2"/>
        <charset val="204"/>
      </rPr>
      <t xml:space="preserve">  Стол  обеденный раздвижной овальный из массива березы с синхронным механизмом раздвижения столешницы. Столешница шпонированная в форме мыла. Две резные колонны. .Столешница в развернутом виде 900*3100 мм. (3 вставки по 500 мм.) </t>
    </r>
    <r>
      <rPr>
        <sz val="9"/>
        <color rgb="FFFF0000"/>
        <rFont val="Arial"/>
        <family val="2"/>
        <charset val="204"/>
      </rPr>
      <t>Измененное  крепление вставки, поверхности стола, формы опоры и лапок</t>
    </r>
  </si>
  <si>
    <r>
      <rPr>
        <sz val="9"/>
        <color rgb="FFFF0000"/>
        <rFont val="Arial"/>
        <family val="2"/>
        <charset val="204"/>
      </rPr>
      <t xml:space="preserve">ПО НОВЫМ ТЕХНОЛОГИЯМ! </t>
    </r>
    <r>
      <rPr>
        <sz val="9"/>
        <color indexed="8"/>
        <rFont val="Arial"/>
        <family val="2"/>
        <charset val="204"/>
      </rPr>
      <t xml:space="preserve">Стол обеденный раздвижной круглый из массива березы с синхронным механизмом раздвижения столешницы, со шпоном на столешнице, с одной резной ногой.Столешница в развернутом виде 1000*1300 мм. </t>
    </r>
    <r>
      <rPr>
        <sz val="9"/>
        <color rgb="FFFF0000"/>
        <rFont val="Arial"/>
        <family val="2"/>
        <charset val="204"/>
      </rPr>
      <t>Измененное  крепление вставки, поверхности стола и лапок</t>
    </r>
  </si>
  <si>
    <r>
      <rPr>
        <sz val="9"/>
        <color rgb="FFFF0000"/>
        <rFont val="Arial"/>
        <family val="2"/>
        <charset val="204"/>
      </rPr>
      <t>ПО НОВЫМ ТЕХНОЛОГИЯМ!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Стол обеденный раздвижной круглый из массива березы с синхронным механизмом раздвижения столешницы, со шпоном на столешнице, на двух резных опорах.Столешница в развернутом виде 900*1600 мм.  </t>
    </r>
    <r>
      <rPr>
        <sz val="9"/>
        <color rgb="FFFF0000"/>
        <rFont val="Arial"/>
        <family val="2"/>
        <charset val="204"/>
      </rPr>
      <t>Усовершенствованная   крепление вставки, поверхности стола и лапок</t>
    </r>
  </si>
  <si>
    <t>1600 (2000)</t>
  </si>
  <si>
    <t xml:space="preserve">стул </t>
  </si>
  <si>
    <t>Помпей</t>
  </si>
  <si>
    <t>Осака</t>
  </si>
  <si>
    <t>Опора №24 металлическая, окрашенная порошковой краской</t>
  </si>
  <si>
    <t xml:space="preserve">260 кат. </t>
  </si>
  <si>
    <t xml:space="preserve">310 кат. </t>
  </si>
  <si>
    <t xml:space="preserve">360 кат. </t>
  </si>
  <si>
    <t xml:space="preserve">410 кат. </t>
  </si>
  <si>
    <t xml:space="preserve">460 кат. </t>
  </si>
  <si>
    <t xml:space="preserve">все кат. </t>
  </si>
  <si>
    <t>Перечень стульев</t>
  </si>
  <si>
    <t>К/з Нитро</t>
  </si>
  <si>
    <t>К/з Оттава</t>
  </si>
  <si>
    <t>Велюр Дана</t>
  </si>
  <si>
    <t>Рогожка Браво</t>
  </si>
  <si>
    <t>К/з Асус</t>
  </si>
  <si>
    <t>К/з Пунто</t>
  </si>
  <si>
    <t>К/з Африка</t>
  </si>
  <si>
    <t>К/з Мозайка</t>
  </si>
  <si>
    <t xml:space="preserve"> К/з Броде</t>
  </si>
  <si>
    <t xml:space="preserve"> К/з Карбониум</t>
  </si>
  <si>
    <t>Шёлк</t>
  </si>
  <si>
    <t>да</t>
  </si>
  <si>
    <t>нет</t>
  </si>
  <si>
    <t>Ванесса</t>
  </si>
  <si>
    <t>Цезарь</t>
  </si>
  <si>
    <t>Бакарди</t>
  </si>
  <si>
    <t>Флорри 2- х цветный</t>
  </si>
  <si>
    <t>Помпей-2 классик</t>
  </si>
  <si>
    <t>Помпей-2 лотос</t>
  </si>
  <si>
    <t>Помпей-2 ромб</t>
  </si>
  <si>
    <t>Табурет Тулон</t>
  </si>
  <si>
    <t>Сибарит с подлокотниками</t>
  </si>
  <si>
    <t>Банкетки Кабриоль</t>
  </si>
  <si>
    <t>Банкетки Сибарит</t>
  </si>
  <si>
    <t>Банкетка Катарина</t>
  </si>
  <si>
    <t>Банкетка Рико</t>
  </si>
  <si>
    <t>Банкетка Кристиан</t>
  </si>
  <si>
    <t>Ткань не используется</t>
  </si>
  <si>
    <t>Ткань используется</t>
  </si>
  <si>
    <t>Каркас метал. окрашенный порошковой краской</t>
  </si>
  <si>
    <t>Бордо</t>
  </si>
  <si>
    <t>Шато</t>
  </si>
  <si>
    <t xml:space="preserve">Примечание: Стулья, ткань на которых не соответсвует данным из таблицы к производству приняты не будут. </t>
  </si>
  <si>
    <t>Никас, Никас барный</t>
  </si>
  <si>
    <t>Помпей-2, Помпей-2 барный</t>
  </si>
  <si>
    <t>Барные стулья</t>
  </si>
  <si>
    <t>Стул на металлическом основании (скоба или паук), окрашенном порошковой краской. Мягкое сиденье и  ортопедичная спинка. На спинке и сиденьи стула глубокие утяжки, образующие квадраты.</t>
  </si>
  <si>
    <t xml:space="preserve">Стул на металлическом основании (скоба или паук), окрашенном порошковой краской. Мягкое сидень и ортопедичная спинка. На спинке и сиденьи стула декоративноая строчка в виде ромба. </t>
  </si>
  <si>
    <t>основанеи стула</t>
  </si>
  <si>
    <t xml:space="preserve">Основание стула выполнено из металлической трубы с усилением в узлах наибольшей нагрузки.  В основании сиденья используется НПБ, Спика стула наполнена поролоном разной жесткоти  и имеет ярко выраженную подголовную подушку. </t>
  </si>
  <si>
    <t>Складной табует</t>
  </si>
  <si>
    <t>Складной табурет</t>
  </si>
  <si>
    <t>Каркас табурета окрашенный порошковой краской</t>
  </si>
  <si>
    <t>к/з Африка, V 7,  Мозайка</t>
  </si>
  <si>
    <t>Сиденьк и спинка</t>
  </si>
  <si>
    <t>Мартини 2-х цв.</t>
  </si>
  <si>
    <t>Каркас хром. (Гальваника)</t>
  </si>
  <si>
    <t>Матис</t>
  </si>
  <si>
    <r>
      <rPr>
        <sz val="9"/>
        <color rgb="FFFF0000"/>
        <rFont val="Arial"/>
        <family val="2"/>
        <charset val="204"/>
      </rPr>
      <t xml:space="preserve">ПО НОВЫМ ТЕХНОЛОГИЯМ! </t>
    </r>
    <r>
      <rPr>
        <sz val="9"/>
        <color indexed="8"/>
        <rFont val="Arial"/>
        <family val="2"/>
        <charset val="204"/>
      </rPr>
      <t xml:space="preserve">Стол обеденный раздвижной круглый из массива березы с синхронным механизмом раздвижения столешницы, со шпоном на столешнице, с одной резной ногой.Столешница в развернутом виде 1000*1300 мм. </t>
    </r>
    <r>
      <rPr>
        <sz val="9"/>
        <color rgb="FFFF0000"/>
        <rFont val="Arial"/>
        <family val="2"/>
        <charset val="204"/>
      </rPr>
      <t xml:space="preserve">Измененное  крепление вставки, поверхности стола и лапок.
</t>
    </r>
    <r>
      <rPr>
        <b/>
        <sz val="9"/>
        <rFont val="Arial"/>
        <family val="2"/>
        <charset val="204"/>
      </rPr>
      <t>Внимание: стол изготавливается только в эмали.</t>
    </r>
  </si>
  <si>
    <t>Кабриоль с жесткой спинкой</t>
  </si>
  <si>
    <t>Кабриоль с жесткой спинкой с патиной</t>
  </si>
  <si>
    <t>Опора №25 металлическая, окрашенная порошковой краской</t>
  </si>
  <si>
    <t>Стул на металлическом основании (скоба или паук), окрашенном порошковой краской. Мягкое сидень и ортопедичная спинка. На спинке и сиденьи стула декоративноая строчка в виде ромба. Стул исполняется в 2-х цв. исполнени</t>
  </si>
  <si>
    <t>Стул на металлическом основании (скоба или паук), окрашенном порошковой краской. Мягкое сиденье и  ортопедичная спинка. На спинке и сиденьи стула глубокие утяжки, образующие квадраты. Стул исполняется в 2-х цв. исполнении</t>
  </si>
  <si>
    <t>Основание стула выполнено из металлической трубы с усилением в узлах наибольшей нагрузки.  В основании сиденья используется НПБ, Спика стула наполнена поролоном разной жесткоти  и имеет ярко выраженнуюподушки.</t>
  </si>
  <si>
    <t>Основание стула выполнено из металлической трубы с усилением в узлах наибольшей нагрузки.  В основании сиденья используется НПБ, Спика стула наполнена поролоном разной жесткоти.</t>
  </si>
  <si>
    <t>Каркас табурета из хром. Трубы</t>
  </si>
  <si>
    <r>
      <t xml:space="preserve">Стол обеденный раздвижной из массива березы с синхронным механизмом  раздвижения столешницы. Столешница шпонированная.  Столешница в развернутом виде 800*1800 мм. </t>
    </r>
    <r>
      <rPr>
        <sz val="9"/>
        <color rgb="FFFF0000"/>
        <rFont val="Arial"/>
        <family val="2"/>
        <charset val="204"/>
      </rPr>
      <t>Изящная форма ножки. Декор по периметру царгового пояса.</t>
    </r>
  </si>
  <si>
    <r>
      <t xml:space="preserve">Стол обеденный раздвижной из массива березы с синхронным механизмом  раздвижения столешницы. Столешница шпонированная.  Столешница в развернутом виде 900*2000 мм. </t>
    </r>
    <r>
      <rPr>
        <sz val="9"/>
        <color rgb="FFFF0000"/>
        <rFont val="Arial"/>
        <family val="2"/>
        <charset val="204"/>
      </rPr>
      <t>Изящная форма ножки. Декор по периметру царгового пояса.</t>
    </r>
  </si>
  <si>
    <t>1800 (2500)</t>
  </si>
  <si>
    <r>
      <t xml:space="preserve">Стол обеденный раздвижной из массива березы с синхронным механизмом  раздвижения столешницы. Столешница шпонированная.  </t>
    </r>
    <r>
      <rPr>
        <sz val="9"/>
        <color rgb="FFFF0000"/>
        <rFont val="Arial"/>
        <family val="2"/>
        <charset val="204"/>
      </rPr>
      <t>Механизм подъема вставки типа  бабочка.</t>
    </r>
    <r>
      <rPr>
        <sz val="9"/>
        <color indexed="8"/>
        <rFont val="Arial"/>
        <family val="2"/>
        <charset val="204"/>
      </rPr>
      <t xml:space="preserve"> Столешница в развернутом виде 100*2500 мм. </t>
    </r>
    <r>
      <rPr>
        <sz val="9"/>
        <color rgb="FFFF0000"/>
        <rFont val="Arial"/>
        <family val="2"/>
        <charset val="204"/>
      </rPr>
      <t>Изящная форма ножки.</t>
    </r>
  </si>
  <si>
    <r>
      <t xml:space="preserve">Обеденный раздвижной стол из массива березы со шпонированной поверхностью столешницы. Синхронный механизм трансформации. </t>
    </r>
    <r>
      <rPr>
        <sz val="9"/>
        <color rgb="FFFF0000"/>
        <rFont val="Arial"/>
        <family val="2"/>
        <charset val="204"/>
      </rPr>
      <t xml:space="preserve">Изящная точеная ножка и фигурный царговый пояс. </t>
    </r>
    <r>
      <rPr>
        <sz val="9"/>
        <color indexed="8"/>
        <rFont val="Arial"/>
        <family val="2"/>
        <charset val="204"/>
      </rPr>
      <t xml:space="preserve"> Круглая столешница в разобранном виде 1300*1050 мм. Рекомендуем заказывать стол в патине, она подчеркнет изящность ног и оригинальный торец столешницы.  </t>
    </r>
  </si>
  <si>
    <r>
      <t xml:space="preserve">Обеденный раздвижной стол из массива березы со шпонированной поверхностью столешницы. Синхронный механизм трансформации. </t>
    </r>
    <r>
      <rPr>
        <sz val="9"/>
        <color rgb="FFFF0000"/>
        <rFont val="Arial"/>
        <family val="2"/>
        <charset val="204"/>
      </rPr>
      <t xml:space="preserve">Изящная точеная ножка и фигурный царговый пояс. </t>
    </r>
    <r>
      <rPr>
        <sz val="9"/>
        <color indexed="8"/>
        <rFont val="Arial"/>
        <family val="2"/>
        <charset val="204"/>
      </rPr>
      <t xml:space="preserve"> Круглая столешница в разобранном виде 1500*1200 мм. Рекомендуем заказывать стол в патине, она подчеркнет изящность ног и оригинальный торец столешницы.  </t>
    </r>
  </si>
  <si>
    <r>
      <t xml:space="preserve">Обеденный раздвижной стол из массива березы со шпонированной поверхность столешницы. Синхронный механизм трансформации. </t>
    </r>
    <r>
      <rPr>
        <sz val="9"/>
        <color rgb="FFFF0000"/>
        <rFont val="Arial"/>
        <family val="2"/>
        <charset val="204"/>
      </rPr>
      <t>Изящная форма ножек и фигурный царговый пояс.</t>
    </r>
    <r>
      <rPr>
        <sz val="9"/>
        <color indexed="8"/>
        <rFont val="Arial"/>
        <family val="2"/>
        <charset val="204"/>
      </rPr>
      <t xml:space="preserve"> Круглая столешница в разобранном виде 1500*1200 мм. Рекомендуем заказывать стол в патине, она подчеркнет изящность ног и оригинальный торец столешницы.  </t>
    </r>
  </si>
  <si>
    <r>
      <t xml:space="preserve">Обеденный раздвижной стол из массива березы со шпонированной поверхность столешницы. Синхронный механизм трансформации. </t>
    </r>
    <r>
      <rPr>
        <sz val="9"/>
        <color rgb="FFFF0000"/>
        <rFont val="Arial"/>
        <family val="2"/>
        <charset val="204"/>
      </rPr>
      <t xml:space="preserve">Изящная форма ножек и фигурный царговый пояс. </t>
    </r>
    <r>
      <rPr>
        <sz val="9"/>
        <color indexed="8"/>
        <rFont val="Arial"/>
        <family val="2"/>
        <charset val="204"/>
      </rPr>
      <t xml:space="preserve"> Круглая столешница в разобранном виде 1300*1050 мм. Рекомендуем заказывать стол в патине, она подчеркнет изящность ног и оригинальный торец столешницы.  </t>
    </r>
  </si>
  <si>
    <t>Лофт, Фьюжн, Модерн</t>
  </si>
  <si>
    <t>к/з Асус,Пунто, Шелк707/1, 707/3, 707/7,705/1. 705/2, 705/4,705/5, 704/2, 704/3, 704/4,715/3</t>
  </si>
  <si>
    <t>к/з Нитро, Оттава</t>
  </si>
  <si>
    <t xml:space="preserve">к/з Асус,Пунто, </t>
  </si>
  <si>
    <t>к/з Нитро, Оттава, Мадрид ткань рогожка Браво, Дана  шелк Андрис вензель 160 беж., Зефир 160/3, Фермо 160/1, Атина 160/1, Призма 37/1, Андрис вензель 37/1, Премиум 09 Ком, Андрис вензель 101/2, Стефани 149/2, Базар 149/2, Атина 37/1, Морис</t>
  </si>
  <si>
    <t>К/з Мадрид</t>
  </si>
  <si>
    <t>Опора №26 металлическая, окрашенная порошковой краской</t>
  </si>
  <si>
    <t>Вино-2</t>
  </si>
  <si>
    <t>Мадера-2</t>
  </si>
  <si>
    <t>Массандра-2</t>
  </si>
  <si>
    <t xml:space="preserve">Катарина с жесткой спинкой </t>
  </si>
  <si>
    <t>Бернард</t>
  </si>
  <si>
    <t>Медальон</t>
  </si>
  <si>
    <t>Медальон в патине</t>
  </si>
  <si>
    <t>Медальон с подлокотниками</t>
  </si>
  <si>
    <t>Медальон с подлокотниками в патине</t>
  </si>
  <si>
    <t>Бьянко, Тоскана</t>
  </si>
  <si>
    <t>Бьянко 2-х цв., Тоскана 2-х цв.</t>
  </si>
  <si>
    <t>Лофт</t>
  </si>
  <si>
    <t>Фьюжен</t>
  </si>
  <si>
    <t>Модерн</t>
  </si>
  <si>
    <t>Допускается заказ данных стульев в замше Алию Ивори, Ричи</t>
  </si>
  <si>
    <t>Комплект защитных чехлов на стулья из шёлка</t>
  </si>
  <si>
    <t>к/з Асус, Пунто, Марс , Шелк707/1, 707/3, 707/7,705/1. 705/2, 705/4,705/5, 704/2, 704/3, 704/4,715/3</t>
  </si>
  <si>
    <t>Опора №27 из нержавеющ. Стали полированная</t>
  </si>
  <si>
    <t xml:space="preserve"> стул</t>
  </si>
  <si>
    <r>
      <t xml:space="preserve">Мартини 2-х цв. </t>
    </r>
    <r>
      <rPr>
        <b/>
        <i/>
        <sz val="20"/>
        <color rgb="FFFF0000"/>
        <rFont val="Arial"/>
        <family val="2"/>
        <charset val="204"/>
      </rPr>
      <t xml:space="preserve">окрашен. </t>
    </r>
  </si>
  <si>
    <r>
      <t xml:space="preserve">Бьянко </t>
    </r>
    <r>
      <rPr>
        <b/>
        <i/>
        <sz val="20"/>
        <color rgb="FFFF0000"/>
        <rFont val="Arial"/>
        <family val="2"/>
        <charset val="204"/>
      </rPr>
      <t xml:space="preserve">окрашен. </t>
    </r>
  </si>
  <si>
    <r>
      <t xml:space="preserve">Тоскана </t>
    </r>
    <r>
      <rPr>
        <b/>
        <i/>
        <sz val="20"/>
        <color rgb="FFFF0000"/>
        <rFont val="Arial"/>
        <family val="2"/>
        <charset val="204"/>
      </rPr>
      <t xml:space="preserve">окрашен. </t>
    </r>
  </si>
  <si>
    <t>Мягкие элементы Шато</t>
  </si>
  <si>
    <t xml:space="preserve">Мягкие элементы Шато 2-х цв. </t>
  </si>
  <si>
    <t>Мягкие элементы Бордо</t>
  </si>
  <si>
    <t xml:space="preserve">Мягкие элементы Бордо 2-х цв. </t>
  </si>
  <si>
    <t>Металлическое основания для стульев Шато/Бордо, окрашено порошковой краской или из полированной нержав. Стали</t>
  </si>
  <si>
    <t>Складной табурет выполнен на металлическом или хромированном каркасе, окрашенном порошковой краской. Сиденье круглой формы, исполняется из кож. Зама</t>
  </si>
  <si>
    <r>
      <t xml:space="preserve">Складной </t>
    </r>
    <r>
      <rPr>
        <b/>
        <sz val="20"/>
        <color rgb="FFFF0000"/>
        <rFont val="Arial"/>
        <family val="2"/>
        <charset val="204"/>
      </rPr>
      <t>хром.</t>
    </r>
  </si>
  <si>
    <r>
      <t xml:space="preserve">Складной </t>
    </r>
    <r>
      <rPr>
        <b/>
        <sz val="20"/>
        <color rgb="FFFF0000"/>
        <rFont val="Arial"/>
        <family val="2"/>
        <charset val="204"/>
      </rPr>
      <t xml:space="preserve">окрашен. </t>
    </r>
  </si>
  <si>
    <r>
      <t>Маркос</t>
    </r>
    <r>
      <rPr>
        <b/>
        <sz val="20"/>
        <color rgb="FFFF0000"/>
        <rFont val="Arial"/>
        <family val="2"/>
        <charset val="204"/>
      </rPr>
      <t xml:space="preserve"> хром.</t>
    </r>
    <r>
      <rPr>
        <b/>
        <sz val="20"/>
        <rFont val="Arial"/>
        <family val="2"/>
        <charset val="204"/>
      </rPr>
      <t xml:space="preserve"> </t>
    </r>
  </si>
  <si>
    <r>
      <t xml:space="preserve">Маркос </t>
    </r>
    <r>
      <rPr>
        <b/>
        <sz val="20"/>
        <color rgb="FFFF0000"/>
        <rFont val="Arial"/>
        <family val="2"/>
        <charset val="204"/>
      </rPr>
      <t xml:space="preserve">окрашен. </t>
    </r>
  </si>
  <si>
    <r>
      <t xml:space="preserve">Ванесса </t>
    </r>
    <r>
      <rPr>
        <b/>
        <i/>
        <sz val="20"/>
        <color rgb="FFFF0000"/>
        <rFont val="Arial"/>
        <family val="2"/>
        <charset val="204"/>
      </rPr>
      <t xml:space="preserve">хром. </t>
    </r>
  </si>
  <si>
    <r>
      <t xml:space="preserve">Ванесса </t>
    </r>
    <r>
      <rPr>
        <b/>
        <i/>
        <sz val="20"/>
        <color rgb="FFFF0000"/>
        <rFont val="Arial"/>
        <family val="2"/>
        <charset val="204"/>
      </rPr>
      <t>окрашен.</t>
    </r>
  </si>
  <si>
    <r>
      <t xml:space="preserve">Цезарь </t>
    </r>
    <r>
      <rPr>
        <b/>
        <i/>
        <sz val="20"/>
        <color rgb="FFFF0000"/>
        <rFont val="Arial"/>
        <family val="2"/>
        <charset val="204"/>
      </rPr>
      <t xml:space="preserve">хром. </t>
    </r>
  </si>
  <si>
    <r>
      <t xml:space="preserve">Цезарь </t>
    </r>
    <r>
      <rPr>
        <b/>
        <i/>
        <sz val="20"/>
        <color rgb="FFFF0000"/>
        <rFont val="Arial"/>
        <family val="2"/>
        <charset val="204"/>
      </rPr>
      <t>окрашен.</t>
    </r>
  </si>
  <si>
    <r>
      <t xml:space="preserve">Асти </t>
    </r>
    <r>
      <rPr>
        <b/>
        <i/>
        <sz val="20"/>
        <color rgb="FFFF0000"/>
        <rFont val="Arial"/>
        <family val="2"/>
        <charset val="204"/>
      </rPr>
      <t>хром.</t>
    </r>
    <r>
      <rPr>
        <b/>
        <i/>
        <sz val="20"/>
        <rFont val="Arial"/>
        <family val="2"/>
        <charset val="204"/>
      </rPr>
      <t xml:space="preserve">
Асти </t>
    </r>
    <r>
      <rPr>
        <b/>
        <i/>
        <sz val="20"/>
        <color rgb="FFFF0000"/>
        <rFont val="Arial"/>
        <family val="2"/>
        <charset val="204"/>
      </rPr>
      <t xml:space="preserve">окрашен. </t>
    </r>
  </si>
  <si>
    <r>
      <t xml:space="preserve">Чинзано </t>
    </r>
    <r>
      <rPr>
        <b/>
        <i/>
        <sz val="20"/>
        <color rgb="FFFF0000"/>
        <rFont val="Arial"/>
        <family val="2"/>
        <charset val="204"/>
      </rPr>
      <t>хром.</t>
    </r>
    <r>
      <rPr>
        <b/>
        <i/>
        <sz val="20"/>
        <rFont val="Arial"/>
        <family val="2"/>
        <charset val="204"/>
      </rPr>
      <t xml:space="preserve">
Чинзано </t>
    </r>
    <r>
      <rPr>
        <b/>
        <i/>
        <sz val="20"/>
        <color rgb="FFFF0000"/>
        <rFont val="Arial"/>
        <family val="2"/>
        <charset val="204"/>
      </rPr>
      <t xml:space="preserve">окрашен. </t>
    </r>
  </si>
  <si>
    <r>
      <t>Баккарди</t>
    </r>
    <r>
      <rPr>
        <b/>
        <i/>
        <sz val="20"/>
        <color rgb="FFFF0000"/>
        <rFont val="Arial"/>
        <family val="2"/>
        <charset val="204"/>
      </rPr>
      <t xml:space="preserve"> хром.</t>
    </r>
    <r>
      <rPr>
        <b/>
        <i/>
        <sz val="20"/>
        <rFont val="Arial"/>
        <family val="2"/>
        <charset val="204"/>
      </rPr>
      <t xml:space="preserve">
Баккарди </t>
    </r>
    <r>
      <rPr>
        <b/>
        <i/>
        <sz val="20"/>
        <color rgb="FFFF0000"/>
        <rFont val="Arial"/>
        <family val="2"/>
        <charset val="204"/>
      </rPr>
      <t xml:space="preserve">окрашен. </t>
    </r>
  </si>
  <si>
    <r>
      <t xml:space="preserve">Вино-2 </t>
    </r>
    <r>
      <rPr>
        <b/>
        <i/>
        <sz val="20"/>
        <color rgb="FFFF0000"/>
        <rFont val="Arial"/>
        <family val="2"/>
        <charset val="204"/>
      </rPr>
      <t xml:space="preserve">окрашен. </t>
    </r>
  </si>
  <si>
    <r>
      <t xml:space="preserve">Мадера-2 </t>
    </r>
    <r>
      <rPr>
        <b/>
        <i/>
        <sz val="20"/>
        <color rgb="FFFF0000"/>
        <rFont val="Arial"/>
        <family val="2"/>
        <charset val="204"/>
      </rPr>
      <t xml:space="preserve">окрашен. </t>
    </r>
  </si>
  <si>
    <r>
      <t xml:space="preserve">Флорри </t>
    </r>
    <r>
      <rPr>
        <b/>
        <i/>
        <sz val="20"/>
        <color rgb="FFFF0000"/>
        <rFont val="Arial"/>
        <family val="2"/>
        <charset val="204"/>
      </rPr>
      <t>хром.</t>
    </r>
    <r>
      <rPr>
        <b/>
        <i/>
        <sz val="20"/>
        <rFont val="Arial"/>
        <family val="2"/>
        <charset val="204"/>
      </rPr>
      <t xml:space="preserve">
Флорри </t>
    </r>
    <r>
      <rPr>
        <b/>
        <i/>
        <sz val="20"/>
        <color rgb="FFFF0000"/>
        <rFont val="Arial"/>
        <family val="2"/>
        <charset val="204"/>
      </rPr>
      <t xml:space="preserve">окрашен. </t>
    </r>
  </si>
  <si>
    <r>
      <t xml:space="preserve">Флорри 2-х цв. </t>
    </r>
    <r>
      <rPr>
        <b/>
        <i/>
        <sz val="20"/>
        <color rgb="FFFF0000"/>
        <rFont val="Arial"/>
        <family val="2"/>
        <charset val="204"/>
      </rPr>
      <t>хром.</t>
    </r>
    <r>
      <rPr>
        <b/>
        <i/>
        <sz val="20"/>
        <rFont val="Arial"/>
        <family val="2"/>
        <charset val="204"/>
      </rPr>
      <t xml:space="preserve">
Флорри 2-х цв. </t>
    </r>
    <r>
      <rPr>
        <b/>
        <i/>
        <sz val="20"/>
        <color rgb="FFFF0000"/>
        <rFont val="Arial"/>
        <family val="2"/>
        <charset val="204"/>
      </rPr>
      <t xml:space="preserve">окрашен. </t>
    </r>
  </si>
  <si>
    <r>
      <t xml:space="preserve">Мартини </t>
    </r>
    <r>
      <rPr>
        <b/>
        <i/>
        <sz val="20"/>
        <color rgb="FFFF0000"/>
        <rFont val="Arial"/>
        <family val="2"/>
        <charset val="204"/>
      </rPr>
      <t>хром.</t>
    </r>
  </si>
  <si>
    <r>
      <t xml:space="preserve">Мартини </t>
    </r>
    <r>
      <rPr>
        <b/>
        <i/>
        <sz val="20"/>
        <color rgb="FFFF0000"/>
        <rFont val="Arial"/>
        <family val="2"/>
        <charset val="204"/>
      </rPr>
      <t>окрашен.</t>
    </r>
    <r>
      <rPr>
        <b/>
        <i/>
        <sz val="20"/>
        <rFont val="Arial"/>
        <family val="2"/>
        <charset val="204"/>
      </rPr>
      <t xml:space="preserve"> </t>
    </r>
  </si>
  <si>
    <r>
      <t xml:space="preserve">Мартини 2-х цв. </t>
    </r>
    <r>
      <rPr>
        <b/>
        <i/>
        <sz val="20"/>
        <color rgb="FFFF0000"/>
        <rFont val="Arial"/>
        <family val="2"/>
        <charset val="204"/>
      </rPr>
      <t>хром.</t>
    </r>
  </si>
  <si>
    <r>
      <t xml:space="preserve">Бьянко </t>
    </r>
    <r>
      <rPr>
        <b/>
        <i/>
        <sz val="20"/>
        <color rgb="FFFF0000"/>
        <rFont val="Arial"/>
        <family val="2"/>
        <charset val="204"/>
      </rPr>
      <t xml:space="preserve">хром. </t>
    </r>
  </si>
  <si>
    <r>
      <t xml:space="preserve">Тоскана </t>
    </r>
    <r>
      <rPr>
        <b/>
        <i/>
        <sz val="20"/>
        <color rgb="FFFF0000"/>
        <rFont val="Arial"/>
        <family val="2"/>
        <charset val="204"/>
      </rPr>
      <t>хром.</t>
    </r>
  </si>
  <si>
    <r>
      <t xml:space="preserve">Тоскана 2-х цв. </t>
    </r>
    <r>
      <rPr>
        <b/>
        <i/>
        <sz val="20"/>
        <color rgb="FFFF0000"/>
        <rFont val="Arial"/>
        <family val="2"/>
        <charset val="204"/>
      </rPr>
      <t>окрашен.</t>
    </r>
  </si>
  <si>
    <r>
      <t xml:space="preserve">Лофт </t>
    </r>
    <r>
      <rPr>
        <b/>
        <i/>
        <sz val="20"/>
        <color rgb="FFFF0000"/>
        <rFont val="Arial"/>
        <family val="2"/>
        <charset val="204"/>
      </rPr>
      <t xml:space="preserve">окрашен. </t>
    </r>
  </si>
  <si>
    <r>
      <t xml:space="preserve">Фьюжн </t>
    </r>
    <r>
      <rPr>
        <b/>
        <i/>
        <sz val="20"/>
        <color rgb="FFFF0000"/>
        <rFont val="Arial"/>
        <family val="2"/>
        <charset val="204"/>
      </rPr>
      <t xml:space="preserve">окрашен. </t>
    </r>
  </si>
  <si>
    <r>
      <t xml:space="preserve">Модерн </t>
    </r>
    <r>
      <rPr>
        <b/>
        <i/>
        <sz val="20"/>
        <color rgb="FFFF0000"/>
        <rFont val="Arial"/>
        <family val="2"/>
        <charset val="204"/>
      </rPr>
      <t>окрашен.</t>
    </r>
  </si>
  <si>
    <t xml:space="preserve">Рико </t>
  </si>
  <si>
    <r>
      <t xml:space="preserve">Ламбо с жесткой спинкой </t>
    </r>
    <r>
      <rPr>
        <b/>
        <i/>
        <sz val="20"/>
        <color rgb="FFFF0000"/>
        <rFont val="Arial"/>
        <family val="2"/>
        <charset val="204"/>
      </rPr>
      <t>(только в эмали)</t>
    </r>
  </si>
  <si>
    <t xml:space="preserve">табурет </t>
  </si>
  <si>
    <t>Кабриль с патиной</t>
  </si>
  <si>
    <t>Классический стул "Кабриоль" из массива березы с мягкой спинкой и  мягким сидением  По периметру стула может быть нанесена патина. (Используемая ткань - шёлк).</t>
  </si>
  <si>
    <t>Классический стул "Кабриоль" из массива березы с жесткой спинкой и  мягким или жестким сидением.  По периметру стула может быть нанесена патина.  (Используемая ткань - шёлк).</t>
  </si>
  <si>
    <t>Классический стул с подлокотниками из массива березы с мягкой спинкой и  мягким сидением    (Используемая ткань - шёлк). По периметру каркаса может быть нанесена патина.</t>
  </si>
  <si>
    <t>Классический стул с подлокотниками из массива березы с жесткой спинкой и  мягким сидением.  (Используемая ткань - шёлк). По периметру стула может быть нанесена патина.</t>
  </si>
  <si>
    <t>Катарина с жесткой спинкой 
с патиной</t>
  </si>
  <si>
    <t>Классический стул из массива березы с мягкой спинкой и  мягким сидением . По периметру каркаса может быть нанесена патина. Оббивается только шелком.</t>
  </si>
  <si>
    <t>Матис 
в патине</t>
  </si>
  <si>
    <t>Классический стул из массива березы с мягкой спинкой и  мягким сидением .  По периметру каркаса может быть нанесена патина. Оббивается только шелком.</t>
  </si>
  <si>
    <t>Классический стул из массива бука с мягкой спинкой и  мягким сидением на точеных ногах. По периметру каркаса может быть нанесена патина. Оббивается только шелком.</t>
  </si>
  <si>
    <t>Сибарит в патине</t>
  </si>
  <si>
    <t xml:space="preserve">Классическая банкетка из массива березы с мягким сиденьем. По периметру стула может быть нанесена патина. (Используемая ткань - шёлк). </t>
  </si>
  <si>
    <t>Бернард 
в патине</t>
  </si>
  <si>
    <t xml:space="preserve">Классический стул из массива березы с мягкой спинкой и  мягким сидением на точёных ногах . Оббивается только шелком. По периметру каркаса может быть нанесена патина. </t>
  </si>
  <si>
    <t>Изящная банкетка с подлокотниками. Каркас и ножки выполнены из массива березы с декоративной фрезеровкой. Сиденье ообито шелком или тканью. По периметру каркаса может быть нанесена патина.</t>
  </si>
  <si>
    <r>
      <t xml:space="preserve">Коломбо-2 
с жесткой спинкой </t>
    </r>
    <r>
      <rPr>
        <b/>
        <i/>
        <sz val="20"/>
        <color rgb="FFFF0000"/>
        <rFont val="Arial"/>
        <family val="2"/>
        <charset val="204"/>
      </rPr>
      <t>(только в эмали)</t>
    </r>
  </si>
  <si>
    <r>
      <t>Коломбо-2 с мягкой
спинкой</t>
    </r>
    <r>
      <rPr>
        <b/>
        <i/>
        <sz val="20"/>
        <color rgb="FFFF0000"/>
        <rFont val="Arial"/>
        <family val="2"/>
        <charset val="204"/>
      </rPr>
      <t>(только в эмали)</t>
    </r>
  </si>
  <si>
    <r>
      <t xml:space="preserve">Коломбо-2 с жесткой спинкой с подлокотник. </t>
    </r>
    <r>
      <rPr>
        <b/>
        <i/>
        <sz val="20"/>
        <color rgb="FFFF0000"/>
        <rFont val="Arial"/>
        <family val="2"/>
        <charset val="204"/>
      </rPr>
      <t>(только в эмали)</t>
    </r>
  </si>
  <si>
    <r>
      <t xml:space="preserve">Коломбо-2 с мягкой спинкой с подлокотник. </t>
    </r>
    <r>
      <rPr>
        <b/>
        <i/>
        <sz val="20"/>
        <color rgb="FFFF0000"/>
        <rFont val="Arial"/>
        <family val="2"/>
        <charset val="204"/>
      </rPr>
      <t>(только в эмали)</t>
    </r>
  </si>
  <si>
    <r>
      <t>Цены действительны</t>
    </r>
    <r>
      <rPr>
        <u/>
        <sz val="16"/>
        <color theme="1"/>
        <rFont val="Arial"/>
        <family val="2"/>
        <charset val="204"/>
      </rPr>
      <t xml:space="preserve"> с 01.10.2018 г.</t>
    </r>
  </si>
  <si>
    <t>№п/п</t>
  </si>
  <si>
    <t>Название</t>
  </si>
  <si>
    <t xml:space="preserve">Эскиз </t>
  </si>
  <si>
    <t>Стекло</t>
  </si>
  <si>
    <t>Стекло матте</t>
  </si>
  <si>
    <t>Кожа</t>
  </si>
  <si>
    <t>Пластик премиум</t>
  </si>
  <si>
    <t>Фотопечать</t>
  </si>
  <si>
    <t>Рисунок квадро</t>
  </si>
  <si>
    <t>Рисунок квадроМатте</t>
  </si>
  <si>
    <t>Рисунок каре</t>
  </si>
  <si>
    <t>Прайс-лист на обеденные столы</t>
  </si>
  <si>
    <t xml:space="preserve">Общий объем упаковок, м3 </t>
  </si>
  <si>
    <t>Пластик 1 кат.</t>
  </si>
  <si>
    <t>Стол Токио исп. 2 без ног</t>
  </si>
  <si>
    <t>Стол Токио исп. 2 ноги дерево</t>
  </si>
  <si>
    <t>Опора №6 конусная хромированная</t>
  </si>
  <si>
    <r>
      <rPr>
        <sz val="16"/>
        <color rgb="FFFF0000"/>
        <rFont val="Times New Roman"/>
        <family val="1"/>
        <charset val="204"/>
      </rPr>
      <t>Стол Мюнхен исп. 1 без ног</t>
    </r>
    <r>
      <rPr>
        <sz val="16"/>
        <color theme="1"/>
        <rFont val="Times New Roman"/>
        <family val="1"/>
        <charset val="204"/>
      </rPr>
      <t xml:space="preserve">
1100*740</t>
    </r>
  </si>
  <si>
    <r>
      <rPr>
        <sz val="16"/>
        <color rgb="FFFF0000"/>
        <rFont val="Times New Roman"/>
        <family val="1"/>
        <charset val="204"/>
      </rPr>
      <t>Стол Мюнхен исп. 1 ноги хром. №9</t>
    </r>
    <r>
      <rPr>
        <sz val="16"/>
        <color theme="1"/>
        <rFont val="Times New Roman"/>
        <family val="1"/>
        <charset val="204"/>
      </rPr>
      <t xml:space="preserve">
1100*740</t>
    </r>
  </si>
  <si>
    <r>
      <rPr>
        <sz val="16"/>
        <color rgb="FFFF0000"/>
        <rFont val="Times New Roman"/>
        <family val="1"/>
        <charset val="204"/>
      </rPr>
      <t>Стол Мюнхен исп. 1 ноги метал. крашен. №23</t>
    </r>
    <r>
      <rPr>
        <sz val="16"/>
        <color theme="1"/>
        <rFont val="Times New Roman"/>
        <family val="1"/>
        <charset val="204"/>
      </rPr>
      <t xml:space="preserve">
1100*740</t>
    </r>
  </si>
  <si>
    <r>
      <rPr>
        <sz val="16"/>
        <color rgb="FFFF0000"/>
        <rFont val="Times New Roman"/>
        <family val="1"/>
        <charset val="204"/>
      </rPr>
      <t>Стол Мюнхен исп. 1 ноги дерево №14</t>
    </r>
    <r>
      <rPr>
        <sz val="16"/>
        <color theme="1"/>
        <rFont val="Times New Roman"/>
        <family val="1"/>
        <charset val="204"/>
      </rPr>
      <t xml:space="preserve">
1100*740</t>
    </r>
  </si>
  <si>
    <r>
      <rPr>
        <sz val="16"/>
        <color rgb="FFFF0000"/>
        <rFont val="Times New Roman"/>
        <family val="1"/>
        <charset val="204"/>
      </rPr>
      <t>Стол Мюнхен исп. 2 без ног</t>
    </r>
    <r>
      <rPr>
        <sz val="16"/>
        <color theme="1"/>
        <rFont val="Times New Roman"/>
        <family val="1"/>
        <charset val="204"/>
      </rPr>
      <t xml:space="preserve">
1200*800</t>
    </r>
  </si>
  <si>
    <r>
      <rPr>
        <sz val="16"/>
        <color rgb="FFFF0000"/>
        <rFont val="Times New Roman"/>
        <family val="1"/>
        <charset val="204"/>
      </rPr>
      <t>Стол Мюнхен исп. 2 ноги хром.  №9</t>
    </r>
    <r>
      <rPr>
        <sz val="16"/>
        <color theme="1"/>
        <rFont val="Times New Roman"/>
        <family val="1"/>
        <charset val="204"/>
      </rPr>
      <t xml:space="preserve">
1200*800</t>
    </r>
  </si>
  <si>
    <r>
      <rPr>
        <sz val="16"/>
        <color rgb="FFFF0000"/>
        <rFont val="Times New Roman"/>
        <family val="1"/>
        <charset val="204"/>
      </rPr>
      <t>Стол Мюнхен исп. 2 ноги метал. крашен. №23</t>
    </r>
    <r>
      <rPr>
        <sz val="16"/>
        <color theme="1"/>
        <rFont val="Times New Roman"/>
        <family val="1"/>
        <charset val="204"/>
      </rPr>
      <t xml:space="preserve">
1200*800</t>
    </r>
  </si>
  <si>
    <r>
      <rPr>
        <sz val="16"/>
        <color rgb="FFFF0000"/>
        <rFont val="Times New Roman"/>
        <family val="1"/>
        <charset val="204"/>
      </rPr>
      <t>Стол Мюнхен исп. 2 ноги дерево №14</t>
    </r>
    <r>
      <rPr>
        <sz val="16"/>
        <color theme="1"/>
        <rFont val="Times New Roman"/>
        <family val="1"/>
        <charset val="204"/>
      </rPr>
      <t xml:space="preserve">
1200*800</t>
    </r>
  </si>
  <si>
    <r>
      <rPr>
        <sz val="16"/>
        <color rgb="FFFF0000"/>
        <rFont val="Times New Roman"/>
        <family val="1"/>
        <charset val="204"/>
      </rPr>
      <t>Стол марсель мини ноги хром (в комплекте)</t>
    </r>
    <r>
      <rPr>
        <sz val="16"/>
        <color theme="1"/>
        <rFont val="Times New Roman"/>
        <family val="1"/>
        <charset val="204"/>
      </rPr>
      <t xml:space="preserve">
900*600</t>
    </r>
  </si>
  <si>
    <r>
      <rPr>
        <sz val="16"/>
        <color rgb="FFFF0000"/>
        <rFont val="Times New Roman"/>
        <family val="1"/>
        <charset val="204"/>
      </rPr>
      <t>Стол марсель исп. 1 ноги хром (в комплекте)</t>
    </r>
    <r>
      <rPr>
        <sz val="16"/>
        <color theme="1"/>
        <rFont val="Times New Roman"/>
        <family val="1"/>
        <charset val="204"/>
      </rPr>
      <t xml:space="preserve">
1100*700</t>
    </r>
  </si>
  <si>
    <r>
      <rPr>
        <sz val="16"/>
        <color rgb="FFFF0000"/>
        <rFont val="Times New Roman"/>
        <family val="1"/>
        <charset val="204"/>
      </rPr>
      <t>Стол марсель исп. 2 ноги хром (в комплекте)</t>
    </r>
    <r>
      <rPr>
        <sz val="16"/>
        <color theme="1"/>
        <rFont val="Times New Roman"/>
        <family val="1"/>
        <charset val="204"/>
      </rPr>
      <t xml:space="preserve">
1200*800</t>
    </r>
  </si>
  <si>
    <t>Раздвижные столы</t>
  </si>
  <si>
    <t>Не раздвижные столы</t>
  </si>
  <si>
    <r>
      <t>Цены дейстуют с</t>
    </r>
    <r>
      <rPr>
        <b/>
        <u/>
        <sz val="18"/>
        <color theme="1"/>
        <rFont val="Times New Roman"/>
        <family val="1"/>
        <charset val="204"/>
      </rPr>
      <t xml:space="preserve"> 01.10.2018 г. </t>
    </r>
  </si>
  <si>
    <t>каркас</t>
  </si>
  <si>
    <t>Марсала</t>
  </si>
  <si>
    <t>Мягкие элементы Марсала</t>
  </si>
  <si>
    <t xml:space="preserve">Стул на металлическом основании, окрашенном порошковой краской. Мягкое сидень и ортопедичная спинка с поддержкой поясницы. На спинке и сиденьи стула декоративноая строчка. </t>
  </si>
  <si>
    <t>Металлическое основания для стульев Шато/Бордо, окрашено порошковой краской.</t>
  </si>
  <si>
    <t>мягкие элементы</t>
  </si>
  <si>
    <t>Teddy</t>
  </si>
  <si>
    <t>основаниестула</t>
  </si>
  <si>
    <t>основание стула</t>
  </si>
  <si>
    <t>Рико с мягкой спинкой</t>
  </si>
  <si>
    <r>
      <t xml:space="preserve">Бьянко 2-х цв. </t>
    </r>
    <r>
      <rPr>
        <b/>
        <i/>
        <sz val="20"/>
        <color rgb="FFFF0000"/>
        <rFont val="Arial"/>
        <family val="2"/>
        <charset val="204"/>
      </rPr>
      <t>хром.</t>
    </r>
  </si>
  <si>
    <r>
      <t xml:space="preserve">Бьянко 2-х цв. </t>
    </r>
    <r>
      <rPr>
        <b/>
        <i/>
        <sz val="20"/>
        <color rgb="FFFF0000"/>
        <rFont val="Arial"/>
        <family val="2"/>
        <charset val="204"/>
      </rPr>
      <t>окрашен.</t>
    </r>
  </si>
  <si>
    <r>
      <t xml:space="preserve">Тоскана 2-х цв. </t>
    </r>
    <r>
      <rPr>
        <b/>
        <i/>
        <sz val="20"/>
        <color rgb="FFFF0000"/>
        <rFont val="Arial"/>
        <family val="2"/>
        <charset val="204"/>
      </rPr>
      <t>хром.</t>
    </r>
  </si>
  <si>
    <t>Покраска (патина/эмаль)</t>
  </si>
  <si>
    <t>Покраска+патина (в местах фрезеровки)</t>
  </si>
  <si>
    <t>Покраска+высокий глянец</t>
  </si>
  <si>
    <t>Покраска+патина с прорисовкой на столешнице</t>
  </si>
  <si>
    <t>Покраска+патина с прорисовкой на столешнице+высокий глянец</t>
  </si>
  <si>
    <r>
      <t xml:space="preserve">Стол Кабриоль круг 
</t>
    </r>
    <r>
      <rPr>
        <b/>
        <sz val="16"/>
        <rFont val="Calibri"/>
        <family val="2"/>
        <charset val="204"/>
      </rPr>
      <t>ø</t>
    </r>
    <r>
      <rPr>
        <b/>
        <i/>
        <sz val="14.4"/>
        <rFont val="Arial"/>
        <family val="2"/>
        <charset val="204"/>
      </rPr>
      <t>105</t>
    </r>
  </si>
  <si>
    <r>
      <t xml:space="preserve">Стол Кабриоль круг  
</t>
    </r>
    <r>
      <rPr>
        <b/>
        <sz val="16"/>
        <rFont val="Calibri"/>
        <family val="2"/>
        <charset val="204"/>
      </rPr>
      <t>ø</t>
    </r>
    <r>
      <rPr>
        <b/>
        <i/>
        <sz val="14.4"/>
        <rFont val="Arial"/>
        <family val="2"/>
        <charset val="204"/>
      </rPr>
      <t>120</t>
    </r>
  </si>
  <si>
    <r>
      <t xml:space="preserve">Стол Бернард круг
</t>
    </r>
    <r>
      <rPr>
        <b/>
        <sz val="16"/>
        <rFont val="Calibri"/>
        <family val="2"/>
        <charset val="204"/>
      </rPr>
      <t>ø</t>
    </r>
    <r>
      <rPr>
        <b/>
        <i/>
        <sz val="14.4"/>
        <rFont val="Arial"/>
        <family val="2"/>
        <charset val="204"/>
      </rPr>
      <t>105</t>
    </r>
  </si>
  <si>
    <r>
      <t xml:space="preserve">Стол Бернард круг
</t>
    </r>
    <r>
      <rPr>
        <b/>
        <sz val="16"/>
        <rFont val="Calibri"/>
        <family val="2"/>
        <charset val="204"/>
      </rPr>
      <t>ø</t>
    </r>
    <r>
      <rPr>
        <b/>
        <i/>
        <sz val="14.4"/>
        <rFont val="Arial"/>
        <family val="2"/>
        <charset val="204"/>
      </rPr>
      <t>120</t>
    </r>
  </si>
  <si>
    <t>Сибарит
(1600*900)</t>
  </si>
  <si>
    <t>Прага исп. 1
(110*70)</t>
  </si>
  <si>
    <t>Прага исп. 2
(120*80)</t>
  </si>
  <si>
    <t>Сибарит
(180*100)</t>
  </si>
  <si>
    <t>Сибарит
(140*80)</t>
  </si>
  <si>
    <t>Стол Кабриоль
(140*80)</t>
  </si>
  <si>
    <t>Стол Кабриоль
(120*80)</t>
  </si>
  <si>
    <t>Леонардо-2  исп. мыло
Исп. Овал
(140*80)</t>
  </si>
  <si>
    <t>Леонардо-2 
Исп. Овал
(120*90)</t>
  </si>
  <si>
    <t>Валентино Исп. Круг (Ø100)</t>
  </si>
  <si>
    <t>Леонардо-1 
Исп. Круг
(Ø100)</t>
  </si>
  <si>
    <t>Фабрицио - 2     Исп. Овал    (160(50*3)*90)</t>
  </si>
  <si>
    <t>Фабрицио - 2     Исп. Мыло (160(50*2)*90)</t>
  </si>
  <si>
    <t>Фабрицио - 2     Исп. Овал (1600(50*2)*900)</t>
  </si>
  <si>
    <t>Фабрицио - 2 Исп.Мыло           (160*90)</t>
  </si>
  <si>
    <t>Фабрицио - 2 Исп.Овал             (160*90)</t>
  </si>
  <si>
    <t>Фабрицио-2  
Исп. Овал       (120*90)</t>
  </si>
  <si>
    <t>Фабрицио-2    
Исп. Мыло     (140*80)</t>
  </si>
  <si>
    <t>Фабрицио-2    
Исп. Мыло     (120*80)</t>
  </si>
  <si>
    <t>Фабрицио-1  Ипс. Эллипс
(110-72)</t>
  </si>
  <si>
    <t>Фабрицио-1 
Исп. Круг
(Ø100)</t>
  </si>
  <si>
    <r>
      <t>Фабрицио-1 
исп. Круг 
(</t>
    </r>
    <r>
      <rPr>
        <b/>
        <sz val="16"/>
        <rFont val="Arial"/>
        <family val="2"/>
        <charset val="204"/>
      </rPr>
      <t>Ø</t>
    </r>
    <r>
      <rPr>
        <b/>
        <i/>
        <sz val="16"/>
        <rFont val="Arial"/>
        <family val="2"/>
        <charset val="204"/>
      </rPr>
      <t>82)</t>
    </r>
  </si>
  <si>
    <t>Фабрицио 
мини-1 
(90*60)</t>
  </si>
  <si>
    <t>Президент
(240*120)</t>
  </si>
  <si>
    <t>Дуэт 
(Ø1200)</t>
  </si>
  <si>
    <t>Греция 
(80*80)</t>
  </si>
  <si>
    <t>Греция 
(120*80)</t>
  </si>
  <si>
    <t>Греция 
(110*70)</t>
  </si>
  <si>
    <r>
      <t xml:space="preserve">2650 </t>
    </r>
    <r>
      <rPr>
        <b/>
        <sz val="14"/>
        <rFont val="Arial"/>
        <family val="2"/>
        <charset val="204"/>
      </rPr>
      <t>(ткани уточняйте у менеджера)</t>
    </r>
  </si>
  <si>
    <t>Мартини, Мартини 2- х цв.,  Бьянко, Бьянко 2-х цв., Тоскана, Тоскана 2-х цв.</t>
  </si>
  <si>
    <t>Мартини, Мартини 2- х цв.,  Бьянко, Бьянко 2-х цв.,  Тоскана, Тоскана 2-х цв.</t>
  </si>
  <si>
    <t xml:space="preserve">Асти
</t>
  </si>
  <si>
    <t xml:space="preserve">
Чинзано
Баккарди
</t>
  </si>
  <si>
    <t>Тоскана</t>
  </si>
  <si>
    <t>Бьянко</t>
  </si>
  <si>
    <t xml:space="preserve">Бьянко 2-х цв., 
</t>
  </si>
  <si>
    <t>Тоскана 2-х цв.</t>
  </si>
  <si>
    <r>
      <t xml:space="preserve">Маркос </t>
    </r>
    <r>
      <rPr>
        <b/>
        <i/>
        <sz val="14"/>
        <color rgb="FFFF0000"/>
        <rFont val="Arial"/>
        <family val="2"/>
        <charset val="204"/>
      </rPr>
      <t>(срабатываются каркасы и стул снимается с пр-ва)</t>
    </r>
  </si>
  <si>
    <t xml:space="preserve">Лофт
</t>
  </si>
  <si>
    <t xml:space="preserve">Модерн
</t>
  </si>
  <si>
    <t xml:space="preserve"> </t>
  </si>
  <si>
    <t>Цены действительны с 01.10.2018 г.</t>
  </si>
  <si>
    <r>
      <t xml:space="preserve">Цены действительны с </t>
    </r>
    <r>
      <rPr>
        <b/>
        <u/>
        <sz val="14"/>
        <color theme="1"/>
        <rFont val="Arial"/>
        <family val="2"/>
        <charset val="204"/>
      </rPr>
      <t>01.10.2018 г.</t>
    </r>
  </si>
  <si>
    <t>Коломбо-2 с мягкой спинкой</t>
  </si>
  <si>
    <t>Коломбо-2</t>
  </si>
  <si>
    <t>Кресло Коломбо-2</t>
  </si>
  <si>
    <t>Наполеон-2</t>
  </si>
  <si>
    <t>Ламбо-2</t>
  </si>
  <si>
    <r>
      <rPr>
        <sz val="18"/>
        <color rgb="FFFF0000"/>
        <rFont val="Times New Roman"/>
        <family val="1"/>
        <charset val="204"/>
      </rPr>
      <t>Стол на колонне с выдвижными вставками.</t>
    </r>
    <r>
      <rPr>
        <sz val="18"/>
        <color theme="1"/>
        <rFont val="Times New Roman"/>
        <family val="1"/>
        <charset val="204"/>
      </rPr>
      <t xml:space="preserve"> Столешница 22 мм.</t>
    </r>
    <r>
      <rPr>
        <sz val="18"/>
        <color rgb="FFFF0000"/>
        <rFont val="Times New Roman"/>
        <family val="1"/>
        <charset val="204"/>
      </rPr>
      <t xml:space="preserve">. Колонна  на каркасе из нерж. стали со вставками из МДФ, обтянутого пленкой ПВХ. </t>
    </r>
    <r>
      <rPr>
        <sz val="18"/>
        <color theme="1"/>
        <rFont val="Times New Roman"/>
        <family val="1"/>
        <charset val="204"/>
      </rPr>
      <t xml:space="preserve"> Столешница в развернутом виде 1200(1600)*800. Нижняя площадка выполнена из нерж. стали и повторяет форму столешницы. </t>
    </r>
  </si>
  <si>
    <r>
      <rPr>
        <sz val="18"/>
        <color rgb="FFFF0000"/>
        <rFont val="Times New Roman"/>
        <family val="1"/>
        <charset val="204"/>
      </rPr>
      <t xml:space="preserve">Стол на колонне </t>
    </r>
    <r>
      <rPr>
        <sz val="18"/>
        <color theme="1"/>
        <rFont val="Times New Roman"/>
        <family val="1"/>
        <charset val="204"/>
      </rPr>
      <t xml:space="preserve">со стеклом на столешнице. </t>
    </r>
    <r>
      <rPr>
        <sz val="18"/>
        <color rgb="FFFF0000"/>
        <rFont val="Times New Roman"/>
        <family val="1"/>
        <charset val="204"/>
      </rPr>
      <t>Колонна выполнена из МДФ, обтянутого пленкой ПВХ.</t>
    </r>
    <r>
      <rPr>
        <sz val="18"/>
        <color theme="1"/>
        <rFont val="Times New Roman"/>
        <family val="1"/>
        <charset val="204"/>
      </rPr>
      <t xml:space="preserve"> Толщина столешницы 22 мм., Столешница в развернутом виде 1100(1420)*700.
</t>
    </r>
    <r>
      <rPr>
        <sz val="18"/>
        <color rgb="FFFF0000"/>
        <rFont val="Times New Roman"/>
        <family val="1"/>
        <charset val="204"/>
      </rPr>
      <t>Возможна окраска стекла Opti - Наценка 800 руб.</t>
    </r>
  </si>
  <si>
    <r>
      <rPr>
        <sz val="18"/>
        <color rgb="FFFF0000"/>
        <rFont val="Times New Roman"/>
        <family val="1"/>
        <charset val="204"/>
      </rPr>
      <t xml:space="preserve">Стол на колонне </t>
    </r>
    <r>
      <rPr>
        <sz val="18"/>
        <color theme="1"/>
        <rFont val="Times New Roman"/>
        <family val="1"/>
        <charset val="204"/>
      </rPr>
      <t xml:space="preserve">со стеклом на столешнице. </t>
    </r>
    <r>
      <rPr>
        <sz val="18"/>
        <color rgb="FFFF0000"/>
        <rFont val="Times New Roman"/>
        <family val="1"/>
        <charset val="204"/>
      </rPr>
      <t>Колонна выполнена из МДФ, обтянутого пленкой ПВХ</t>
    </r>
    <r>
      <rPr>
        <sz val="18"/>
        <color theme="1"/>
        <rFont val="Times New Roman"/>
        <family val="1"/>
        <charset val="204"/>
      </rPr>
      <t xml:space="preserve">. Толщина столешницы 22 мм., Столешница в развернутом виде 1200(1520)*800.
</t>
    </r>
    <r>
      <rPr>
        <sz val="18"/>
        <color rgb="FFFF0000"/>
        <rFont val="Times New Roman"/>
        <family val="1"/>
        <charset val="204"/>
      </rPr>
      <t>Возможна окраска стекла Opti - Наценка 800 руб.</t>
    </r>
  </si>
  <si>
    <r>
      <rPr>
        <sz val="18"/>
        <color rgb="FFFF0000"/>
        <rFont val="Times New Roman"/>
        <family val="1"/>
        <charset val="204"/>
      </rPr>
      <t>Стол на металлическом каркасе с выдвижными вставками.</t>
    </r>
    <r>
      <rPr>
        <sz val="18"/>
        <color theme="1"/>
        <rFont val="Times New Roman"/>
        <family val="1"/>
        <charset val="204"/>
      </rPr>
      <t xml:space="preserve"> Столешница в развернутом виде 1100*700 мм. Толщина столешницы 22 мм. Комплектуется деревянными, хромированными  или металлическими крашенными ногами. </t>
    </r>
  </si>
  <si>
    <r>
      <rPr>
        <sz val="18"/>
        <color rgb="FFFF0000"/>
        <rFont val="Times New Roman"/>
        <family val="1"/>
        <charset val="204"/>
      </rPr>
      <t>Стол на металлическом каркасе с выдвижными вставками.</t>
    </r>
    <r>
      <rPr>
        <sz val="18"/>
        <color theme="1"/>
        <rFont val="Times New Roman"/>
        <family val="1"/>
        <charset val="204"/>
      </rPr>
      <t xml:space="preserve"> Столешница в развернутом виде 1800*800 мм. Толщина столешницы 22 мм. Комплектуется деревянными, хромированными  или металлическими крашенными ногами. </t>
    </r>
  </si>
  <si>
    <r>
      <rPr>
        <sz val="18"/>
        <color rgb="FFFF0000"/>
        <rFont val="Times New Roman"/>
        <family val="1"/>
        <charset val="204"/>
      </rPr>
      <t>Стол раздвижной со стеклом</t>
    </r>
    <r>
      <rPr>
        <sz val="18"/>
        <color theme="1"/>
        <rFont val="Times New Roman"/>
        <family val="1"/>
        <charset val="204"/>
      </rPr>
      <t xml:space="preserve"> и гнутыми ножками с синхронным механизмом раздвижения столешницы,столешница в развернутом виде 1200*900 мм. Толщина столешницы 22 мм.  </t>
    </r>
    <r>
      <rPr>
        <sz val="18"/>
        <color rgb="FFFF0000"/>
        <rFont val="Times New Roman"/>
        <family val="1"/>
        <charset val="204"/>
      </rPr>
      <t xml:space="preserve">Столешница круглой формы. </t>
    </r>
    <r>
      <rPr>
        <sz val="18"/>
        <color theme="1"/>
        <rFont val="Times New Roman"/>
        <family val="1"/>
        <charset val="204"/>
      </rPr>
      <t>Комплектуется деревянными, металлическими или хромированными ножками.</t>
    </r>
  </si>
  <si>
    <r>
      <rPr>
        <sz val="18"/>
        <color rgb="FFFF0000"/>
        <rFont val="Times New Roman"/>
        <family val="1"/>
        <charset val="204"/>
      </rPr>
      <t>Стол раздвижной со стеклом</t>
    </r>
    <r>
      <rPr>
        <sz val="18"/>
        <color theme="1"/>
        <rFont val="Times New Roman"/>
        <family val="1"/>
        <charset val="204"/>
      </rPr>
      <t xml:space="preserve">  и заоваленными ножками с синхронным механизмом раздвижения столешницы. Столешница современной прямоугольной формы с заоваленными углами. Столешница в развернутом виде 800*1520 мм., толщина столешницы 22 мм. Комплектуется деревянными, металлическими  или хромированными ножками.
</t>
    </r>
    <r>
      <rPr>
        <sz val="18"/>
        <color rgb="FFFF0000"/>
        <rFont val="Times New Roman"/>
        <family val="1"/>
        <charset val="204"/>
      </rPr>
      <t xml:space="preserve">Для модификаций стекло, рисунок, кожа возможна стеклянная вставка (СВ), наценка 300 руб. 
Модификация фотопечать производится только со вставкой со стеклом без доп. наценок.
 </t>
    </r>
  </si>
  <si>
    <r>
      <rPr>
        <sz val="18"/>
        <color rgb="FFFF0000"/>
        <rFont val="Times New Roman"/>
        <family val="1"/>
        <charset val="204"/>
      </rPr>
      <t>Стол раскладной со стеклом</t>
    </r>
    <r>
      <rPr>
        <sz val="18"/>
        <color theme="1"/>
        <rFont val="Times New Roman"/>
        <family val="1"/>
        <charset val="204"/>
      </rPr>
      <t>, столешница в развернутом виде 800*1200 мм. Толщина столешницы в сложенном виде - 32 мм, в разложенном виде - 16 мм. Комплектуется деревянными, металлическими или хромированными ножками.</t>
    </r>
  </si>
  <si>
    <r>
      <rPr>
        <sz val="18"/>
        <color rgb="FFFF0000"/>
        <rFont val="Times New Roman"/>
        <family val="1"/>
        <charset val="204"/>
      </rPr>
      <t>Стол раздвижной со стеклом</t>
    </r>
    <r>
      <rPr>
        <sz val="18"/>
        <color theme="1"/>
        <rFont val="Times New Roman"/>
        <family val="1"/>
        <charset val="204"/>
      </rPr>
      <t xml:space="preserve"> и прямыми деревянными ножками,столешница раскладывается в 2 размера: 800*1600 мм и 800*2000 мм.  Комплектуется четырьмя деревянными ножками. Для предотвращения провисания столешницы предусморены  откидные метал. ноги</t>
    </r>
  </si>
  <si>
    <r>
      <rPr>
        <sz val="18"/>
        <color rgb="FFFF0000"/>
        <rFont val="Times New Roman"/>
        <family val="1"/>
        <charset val="204"/>
      </rPr>
      <t>Нераздвижной стол со стеклом на столешнице.</t>
    </r>
    <r>
      <rPr>
        <sz val="18"/>
        <color theme="1"/>
        <rFont val="Times New Roman"/>
        <family val="1"/>
        <charset val="204"/>
      </rPr>
      <t xml:space="preserve">  Толщина столешницы 22 мм., размер стлешницы 74*110 см. Комплектуется хромированными, деревянными или металлическими окрашенными ногами.</t>
    </r>
  </si>
  <si>
    <r>
      <rPr>
        <sz val="18"/>
        <color rgb="FFFF0000"/>
        <rFont val="Times New Roman"/>
        <family val="1"/>
        <charset val="204"/>
      </rPr>
      <t>Нераздвижной стол со стеклом на столешнице.</t>
    </r>
    <r>
      <rPr>
        <sz val="18"/>
        <color theme="1"/>
        <rFont val="Times New Roman"/>
        <family val="1"/>
        <charset val="204"/>
      </rPr>
      <t xml:space="preserve">  Толщина столешницы 22 мм., размер стлешницы 80*120 см. Комплектуется хромированными, деревянными или металлическими окрашенными ногами.</t>
    </r>
  </si>
  <si>
    <r>
      <rPr>
        <sz val="18"/>
        <color rgb="FFFF0000"/>
        <rFont val="Times New Roman"/>
        <family val="1"/>
        <charset val="204"/>
      </rPr>
      <t>Нераскладной  стол со стеклом без подстолья.</t>
    </r>
    <r>
      <rPr>
        <sz val="18"/>
        <color theme="1"/>
        <rFont val="Times New Roman"/>
        <family val="1"/>
        <charset val="204"/>
      </rPr>
      <t xml:space="preserve">  Комплектуется хромированными ножками.Столешница со стеклом, размер столешницы 90*60 см., толщина столешницы 20 мм.</t>
    </r>
  </si>
  <si>
    <r>
      <rPr>
        <sz val="18"/>
        <color rgb="FFFF0000"/>
        <rFont val="Times New Roman"/>
        <family val="1"/>
        <charset val="204"/>
      </rPr>
      <t>Нераскладной  стол со стеклом без подстолья.</t>
    </r>
    <r>
      <rPr>
        <sz val="18"/>
        <color theme="1"/>
        <rFont val="Times New Roman"/>
        <family val="1"/>
        <charset val="204"/>
      </rPr>
      <t xml:space="preserve">  Комплектуется хромированными ножками. Столешница со стеклом, размер столешницы 110*70 см., толщина столешницы 20 мм.</t>
    </r>
  </si>
  <si>
    <r>
      <rPr>
        <sz val="18"/>
        <color rgb="FFFF0000"/>
        <rFont val="Times New Roman"/>
        <family val="1"/>
        <charset val="204"/>
      </rPr>
      <t>Нераскладной  стол со стеклом без подстолья.</t>
    </r>
    <r>
      <rPr>
        <sz val="18"/>
        <color theme="1"/>
        <rFont val="Times New Roman"/>
        <family val="1"/>
        <charset val="204"/>
      </rPr>
      <t xml:space="preserve">  Комплектуется хромированными ножками. Столешница со стеклом, размер столешницы 120*80 см., толщина столешницы 20 мм.</t>
    </r>
  </si>
  <si>
    <r>
      <rPr>
        <sz val="18"/>
        <color rgb="FFFF0000"/>
        <rFont val="Times New Roman"/>
        <family val="1"/>
        <charset val="204"/>
      </rPr>
      <t>Комплект из 4 ног. Ножки из массива березы</t>
    </r>
    <r>
      <rPr>
        <sz val="18"/>
        <color theme="1"/>
        <rFont val="Times New Roman"/>
        <family val="1"/>
        <charset val="204"/>
      </rPr>
      <t xml:space="preserve"> изогнутые. </t>
    </r>
    <r>
      <rPr>
        <sz val="18"/>
        <color rgb="FFFF0000"/>
        <rFont val="Times New Roman"/>
        <family val="1"/>
        <charset val="204"/>
      </rPr>
      <t>Для столов Сорренто, Ривьера исп. Мини , исп. 1</t>
    </r>
  </si>
  <si>
    <r>
      <rPr>
        <sz val="18"/>
        <color rgb="FFFF0000"/>
        <rFont val="Times New Roman"/>
        <family val="1"/>
        <charset val="204"/>
      </rPr>
      <t>Комплект из 4 ног. Ножки из массива березы</t>
    </r>
    <r>
      <rPr>
        <sz val="18"/>
        <color theme="1"/>
        <rFont val="Times New Roman"/>
        <family val="1"/>
        <charset val="204"/>
      </rPr>
      <t xml:space="preserve"> широкие прямые. </t>
    </r>
    <r>
      <rPr>
        <sz val="18"/>
        <color rgb="FFFF0000"/>
        <rFont val="Times New Roman"/>
        <family val="1"/>
        <charset val="204"/>
      </rPr>
      <t>Для стола Токио.</t>
    </r>
  </si>
  <si>
    <r>
      <rPr>
        <sz val="18"/>
        <color rgb="FFFF0000"/>
        <rFont val="Times New Roman"/>
        <family val="1"/>
        <charset val="204"/>
      </rPr>
      <t>Комплект из 4 ног. Ножки хромированные изогнутые</t>
    </r>
    <r>
      <rPr>
        <sz val="18"/>
        <color theme="1"/>
        <rFont val="Times New Roman"/>
        <family val="1"/>
        <charset val="204"/>
      </rPr>
      <t xml:space="preserve">. </t>
    </r>
    <r>
      <rPr>
        <sz val="18"/>
        <color rgb="FFFF0000"/>
        <rFont val="Times New Roman"/>
        <family val="1"/>
        <charset val="204"/>
      </rPr>
      <t>Для  столов Сорренто, Ривьера</t>
    </r>
  </si>
  <si>
    <r>
      <rPr>
        <sz val="18"/>
        <color rgb="FFFF0000"/>
        <rFont val="Times New Roman"/>
        <family val="1"/>
        <charset val="204"/>
      </rPr>
      <t xml:space="preserve">Комплект из 4 ног. Ножки хромированные прямые </t>
    </r>
    <r>
      <rPr>
        <sz val="18"/>
        <color theme="1"/>
        <rFont val="Times New Roman"/>
        <family val="1"/>
        <charset val="204"/>
      </rPr>
      <t xml:space="preserve">цилиндрические. </t>
    </r>
    <r>
      <rPr>
        <sz val="18"/>
        <color rgb="FFFF0000"/>
        <rFont val="Times New Roman"/>
        <family val="1"/>
        <charset val="204"/>
      </rPr>
      <t>Для столов  Бари.</t>
    </r>
  </si>
  <si>
    <r>
      <t xml:space="preserve">Комплект из 4 ног. Ножки из массива березы </t>
    </r>
    <r>
      <rPr>
        <sz val="18"/>
        <color theme="1"/>
        <rFont val="Times New Roman"/>
        <family val="1"/>
        <charset val="204"/>
      </rPr>
      <t>изогнутые у основания.</t>
    </r>
    <r>
      <rPr>
        <sz val="18"/>
        <color rgb="FFFF0000"/>
        <rFont val="Times New Roman"/>
        <family val="1"/>
        <charset val="204"/>
      </rPr>
      <t xml:space="preserve"> Для столов Сорренто, Ривьера.</t>
    </r>
  </si>
  <si>
    <r>
      <rPr>
        <sz val="18"/>
        <color rgb="FFFF0000"/>
        <rFont val="Times New Roman"/>
        <family val="1"/>
        <charset val="204"/>
      </rPr>
      <t>Комплект из 4 ног из массива березы.</t>
    </r>
    <r>
      <rPr>
        <sz val="18"/>
        <color theme="1"/>
        <rFont val="Times New Roman"/>
        <family val="1"/>
        <charset val="204"/>
      </rPr>
      <t xml:space="preserve"> Ноги заовалены. </t>
    </r>
    <r>
      <rPr>
        <sz val="18"/>
        <color rgb="FFFF0000"/>
        <rFont val="Times New Roman"/>
        <family val="1"/>
        <charset val="204"/>
      </rPr>
      <t xml:space="preserve">Для столов Бари, Капри, Гамбург. </t>
    </r>
  </si>
  <si>
    <r>
      <rPr>
        <sz val="18"/>
        <color rgb="FFFF0000"/>
        <rFont val="Times New Roman"/>
        <family val="1"/>
        <charset val="204"/>
      </rPr>
      <t>Комплект из 4 хромированных ног.</t>
    </r>
    <r>
      <rPr>
        <sz val="18"/>
        <color theme="1"/>
        <rFont val="Times New Roman"/>
        <family val="1"/>
        <charset val="204"/>
      </rPr>
      <t xml:space="preserve"> Ножки заоваленой формы. </t>
    </r>
    <r>
      <rPr>
        <sz val="18"/>
        <color rgb="FFFF0000"/>
        <rFont val="Times New Roman"/>
        <family val="1"/>
        <charset val="204"/>
      </rPr>
      <t>Для столов линейки Гамбург.</t>
    </r>
  </si>
  <si>
    <r>
      <rPr>
        <sz val="18"/>
        <color rgb="FFFF0000"/>
        <rFont val="Times New Roman"/>
        <family val="1"/>
        <charset val="204"/>
      </rPr>
      <t>Комплект из 4 хромированных ног.</t>
    </r>
    <r>
      <rPr>
        <sz val="18"/>
        <color theme="1"/>
        <rFont val="Times New Roman"/>
        <family val="1"/>
        <charset val="204"/>
      </rPr>
      <t xml:space="preserve"> Ножки квадратной формы. </t>
    </r>
    <r>
      <rPr>
        <sz val="18"/>
        <color rgb="FFFF0000"/>
        <rFont val="Times New Roman"/>
        <family val="1"/>
        <charset val="204"/>
      </rPr>
      <t>Для столов Шанхай.</t>
    </r>
  </si>
  <si>
    <r>
      <rPr>
        <sz val="18"/>
        <color rgb="FFFF0000"/>
        <rFont val="Times New Roman"/>
        <family val="1"/>
        <charset val="204"/>
      </rPr>
      <t xml:space="preserve">Комплект из 4 хромированных ног. </t>
    </r>
    <r>
      <rPr>
        <sz val="18"/>
        <color theme="1"/>
        <rFont val="Times New Roman"/>
        <family val="1"/>
        <charset val="204"/>
      </rPr>
      <t xml:space="preserve">Ножки заоваленой формы. </t>
    </r>
    <r>
      <rPr>
        <sz val="18"/>
        <color rgb="FFFF0000"/>
        <rFont val="Times New Roman"/>
        <family val="1"/>
        <charset val="204"/>
      </rPr>
      <t>Для столов линейки Пекин, Харбин.</t>
    </r>
  </si>
  <si>
    <r>
      <rPr>
        <sz val="18"/>
        <color rgb="FFFF0000"/>
        <rFont val="Times New Roman"/>
        <family val="1"/>
        <charset val="204"/>
      </rPr>
      <t>Комплект из 4 ног из массива березы.</t>
    </r>
    <r>
      <rPr>
        <sz val="18"/>
        <color theme="1"/>
        <rFont val="Times New Roman"/>
        <family val="1"/>
        <charset val="204"/>
      </rPr>
      <t xml:space="preserve"> Ножки квадратной формы. </t>
    </r>
    <r>
      <rPr>
        <sz val="18"/>
        <color rgb="FFFF0000"/>
        <rFont val="Times New Roman"/>
        <family val="1"/>
        <charset val="204"/>
      </rPr>
      <t>Для столов линейки Шанхай.</t>
    </r>
  </si>
  <si>
    <r>
      <rPr>
        <sz val="18"/>
        <color rgb="FFFF0000"/>
        <rFont val="Times New Roman"/>
        <family val="1"/>
        <charset val="204"/>
      </rPr>
      <t xml:space="preserve">Комплект из 4 ног из массива березы. </t>
    </r>
    <r>
      <rPr>
        <sz val="18"/>
        <color theme="1"/>
        <rFont val="Times New Roman"/>
        <family val="1"/>
        <charset val="204"/>
      </rPr>
      <t xml:space="preserve">Ножки заоваленой формы. </t>
    </r>
    <r>
      <rPr>
        <sz val="18"/>
        <color rgb="FFFF0000"/>
        <rFont val="Times New Roman"/>
        <family val="1"/>
        <charset val="204"/>
      </rPr>
      <t>Для столов линейки Пекин, Харбин</t>
    </r>
  </si>
  <si>
    <r>
      <rPr>
        <sz val="18"/>
        <color rgb="FFFF0000"/>
        <rFont val="Times New Roman"/>
        <family val="1"/>
        <charset val="204"/>
      </rPr>
      <t xml:space="preserve">Комплект из 4 ног из массива березы. </t>
    </r>
    <r>
      <rPr>
        <sz val="18"/>
        <color theme="1"/>
        <rFont val="Times New Roman"/>
        <family val="1"/>
        <charset val="204"/>
      </rPr>
      <t xml:space="preserve">Ножки заоваленой формы. </t>
    </r>
    <r>
      <rPr>
        <sz val="18"/>
        <color rgb="FFFF0000"/>
        <rFont val="Times New Roman"/>
        <family val="1"/>
        <charset val="204"/>
      </rPr>
      <t>Для столов линейки Гамбург, Мюнхен</t>
    </r>
  </si>
  <si>
    <r>
      <rPr>
        <sz val="18"/>
        <color rgb="FFFF0000"/>
        <rFont val="Times New Roman"/>
        <family val="1"/>
        <charset val="204"/>
      </rPr>
      <t>Комплект из 4  металлических ног, окрашенных порошковой краской.</t>
    </r>
    <r>
      <rPr>
        <sz val="18"/>
        <color theme="1"/>
        <rFont val="Times New Roman"/>
        <family val="1"/>
        <charset val="204"/>
      </rPr>
      <t xml:space="preserve"> Ножки квадратной формы. </t>
    </r>
    <r>
      <rPr>
        <sz val="18"/>
        <color rgb="FFFF0000"/>
        <rFont val="Times New Roman"/>
        <family val="1"/>
        <charset val="204"/>
      </rPr>
      <t>Для столов линейки Шанхай.</t>
    </r>
  </si>
  <si>
    <r>
      <rPr>
        <sz val="18"/>
        <color rgb="FFFF0000"/>
        <rFont val="Times New Roman"/>
        <family val="1"/>
        <charset val="204"/>
      </rPr>
      <t xml:space="preserve">Комплект из 4  металлический ног, окрашенных порошковой краской. </t>
    </r>
    <r>
      <rPr>
        <sz val="18"/>
        <color theme="1"/>
        <rFont val="Times New Roman"/>
        <family val="1"/>
        <charset val="204"/>
      </rPr>
      <t xml:space="preserve">Ножки заоваленой формы. </t>
    </r>
    <r>
      <rPr>
        <sz val="18"/>
        <color rgb="FFFF0000"/>
        <rFont val="Times New Roman"/>
        <family val="1"/>
        <charset val="204"/>
      </rPr>
      <t>Для столов линейки Пекин, Харбин.</t>
    </r>
  </si>
  <si>
    <r>
      <rPr>
        <sz val="18"/>
        <color rgb="FFFF0000"/>
        <rFont val="Times New Roman"/>
        <family val="1"/>
        <charset val="204"/>
      </rPr>
      <t xml:space="preserve">Комплект из 4  металлический ног, окрашенных порошковой краской. </t>
    </r>
    <r>
      <rPr>
        <sz val="18"/>
        <color theme="1"/>
        <rFont val="Times New Roman"/>
        <family val="1"/>
        <charset val="204"/>
      </rPr>
      <t>Ножки заоваленой формы. Д</t>
    </r>
    <r>
      <rPr>
        <sz val="18"/>
        <color rgb="FFFF0000"/>
        <rFont val="Times New Roman"/>
        <family val="1"/>
        <charset val="204"/>
      </rPr>
      <t xml:space="preserve">ля столов линейки Гамбург. </t>
    </r>
  </si>
  <si>
    <r>
      <rPr>
        <sz val="18"/>
        <color rgb="FFFF0000"/>
        <rFont val="Times New Roman"/>
        <family val="1"/>
        <charset val="204"/>
      </rPr>
      <t>Комплект из 4 металлических ног, окрашенных порошковой краской.</t>
    </r>
    <r>
      <rPr>
        <sz val="18"/>
        <color theme="1"/>
        <rFont val="Times New Roman"/>
        <family val="1"/>
        <charset val="204"/>
      </rPr>
      <t xml:space="preserve"> Ножки изогнутой формы с утонением к низу. </t>
    </r>
    <r>
      <rPr>
        <sz val="18"/>
        <color rgb="FFFF0000"/>
        <rFont val="Times New Roman"/>
        <family val="1"/>
        <charset val="204"/>
      </rPr>
      <t>Для линйеки столов Ривьера, Сорренто.</t>
    </r>
  </si>
  <si>
    <r>
      <rPr>
        <sz val="18"/>
        <color rgb="FFFF0000"/>
        <rFont val="Times New Roman"/>
        <family val="1"/>
        <charset val="204"/>
      </rPr>
      <t>Комплект из 4 металлических ног, окрашенных порошковой краской.</t>
    </r>
    <r>
      <rPr>
        <sz val="18"/>
        <color theme="1"/>
        <rFont val="Times New Roman"/>
        <family val="1"/>
        <charset val="204"/>
      </rPr>
      <t xml:space="preserve"> Ножки круглой формы с утонением к низу. </t>
    </r>
    <r>
      <rPr>
        <sz val="18"/>
        <color rgb="FFFF0000"/>
        <rFont val="Times New Roman"/>
        <family val="1"/>
        <charset val="204"/>
      </rPr>
      <t>Для линйеки столов Бари.</t>
    </r>
  </si>
  <si>
    <r>
      <rPr>
        <sz val="18"/>
        <color rgb="FFFF0000"/>
        <rFont val="Times New Roman"/>
        <family val="1"/>
        <charset val="204"/>
      </rPr>
      <t>Комплект из 4 металлических ног, окрашенных порошковой краской.</t>
    </r>
    <r>
      <rPr>
        <sz val="18"/>
        <color theme="1"/>
        <rFont val="Times New Roman"/>
        <family val="1"/>
        <charset val="204"/>
      </rPr>
      <t xml:space="preserve"> Ножки круглой формы с утонением к низу. </t>
    </r>
    <r>
      <rPr>
        <sz val="18"/>
        <color rgb="FFFF0000"/>
        <rFont val="Times New Roman"/>
        <family val="1"/>
        <charset val="204"/>
      </rPr>
      <t xml:space="preserve">Для линйеки столов Ривьера, Сорренто. </t>
    </r>
  </si>
  <si>
    <r>
      <t xml:space="preserve">Комплект из 4  ног из </t>
    </r>
    <r>
      <rPr>
        <sz val="18"/>
        <color rgb="FFFF0000"/>
        <rFont val="Times New Roman"/>
        <family val="1"/>
        <charset val="204"/>
      </rPr>
      <t xml:space="preserve">полированной нержав. стали. </t>
    </r>
    <r>
      <rPr>
        <sz val="18"/>
        <color theme="1"/>
        <rFont val="Times New Roman"/>
        <family val="1"/>
        <charset val="204"/>
      </rPr>
      <t xml:space="preserve"> Ножки круглой формы с утонением к низу.</t>
    </r>
    <r>
      <rPr>
        <sz val="18"/>
        <color rgb="FFFF0000"/>
        <rFont val="Times New Roman"/>
        <family val="1"/>
        <charset val="204"/>
      </rPr>
      <t xml:space="preserve"> Для линйеки столов Ривьера, Сорренто.</t>
    </r>
  </si>
  <si>
    <r>
      <rPr>
        <sz val="18"/>
        <color rgb="FFFF0000"/>
        <rFont val="Times New Roman"/>
        <family val="1"/>
        <charset val="204"/>
      </rPr>
      <t xml:space="preserve">Сардиния - с ПМ 
исп. 2 (атоматичекий подъем вставки, вставка со стеклом)
</t>
    </r>
    <r>
      <rPr>
        <sz val="18"/>
        <color theme="1"/>
        <rFont val="Times New Roman"/>
        <family val="1"/>
        <charset val="204"/>
      </rPr>
      <t>1200(1600)*800</t>
    </r>
  </si>
  <si>
    <r>
      <rPr>
        <sz val="18"/>
        <color rgb="FFFF0000"/>
        <rFont val="Times New Roman"/>
        <family val="1"/>
        <charset val="204"/>
      </rPr>
      <t>Сицилия исп. 2</t>
    </r>
    <r>
      <rPr>
        <sz val="18"/>
        <color theme="1"/>
        <rFont val="Times New Roman"/>
        <family val="1"/>
        <charset val="204"/>
      </rPr>
      <t xml:space="preserve"> </t>
    </r>
    <r>
      <rPr>
        <sz val="18"/>
        <color rgb="FFFF0000"/>
        <rFont val="Times New Roman"/>
        <family val="1"/>
        <charset val="204"/>
      </rPr>
      <t xml:space="preserve">(вставка со стеклом "бабочка")
</t>
    </r>
    <r>
      <rPr>
        <sz val="18"/>
        <color theme="1"/>
        <rFont val="Times New Roman"/>
        <family val="1"/>
        <charset val="204"/>
      </rPr>
      <t>1200(1600)*800</t>
    </r>
  </si>
  <si>
    <r>
      <rPr>
        <sz val="18"/>
        <color rgb="FFFF0000"/>
        <rFont val="Times New Roman"/>
        <family val="1"/>
        <charset val="204"/>
      </rPr>
      <t>Тайбэй исп. 2</t>
    </r>
    <r>
      <rPr>
        <sz val="18"/>
        <color theme="1"/>
        <rFont val="Times New Roman"/>
        <family val="1"/>
        <charset val="204"/>
      </rPr>
      <t xml:space="preserve">
1200(1600)*800</t>
    </r>
  </si>
  <si>
    <r>
      <rPr>
        <sz val="18"/>
        <color rgb="FFFF0000"/>
        <rFont val="Times New Roman"/>
        <family val="1"/>
        <charset val="204"/>
      </rPr>
      <t>Корсика  исп. 1 (вставка со стеклом "бабочка")</t>
    </r>
    <r>
      <rPr>
        <sz val="18"/>
        <color theme="1"/>
        <rFont val="Times New Roman"/>
        <family val="1"/>
        <charset val="204"/>
      </rPr>
      <t xml:space="preserve">
1100(1420)*700</t>
    </r>
  </si>
  <si>
    <r>
      <rPr>
        <sz val="18"/>
        <color rgb="FFFF0000"/>
        <rFont val="Times New Roman"/>
        <family val="1"/>
        <charset val="204"/>
      </rPr>
      <t>Корсика  исп. 2 (вставка со стеклом "бабочка")</t>
    </r>
    <r>
      <rPr>
        <sz val="18"/>
        <color theme="1"/>
        <rFont val="Times New Roman"/>
        <family val="1"/>
        <charset val="204"/>
      </rPr>
      <t xml:space="preserve">
1200(1520)*800</t>
    </r>
  </si>
  <si>
    <r>
      <rPr>
        <sz val="18"/>
        <color rgb="FFFF0000"/>
        <rFont val="Times New Roman"/>
        <family val="1"/>
        <charset val="204"/>
      </rPr>
      <t>Стол Шанхай мини без ног</t>
    </r>
    <r>
      <rPr>
        <sz val="18"/>
        <color theme="1"/>
        <rFont val="Times New Roman"/>
        <family val="1"/>
        <charset val="204"/>
      </rPr>
      <t xml:space="preserve">
800(1360)*800</t>
    </r>
  </si>
  <si>
    <r>
      <t xml:space="preserve">Стол Шанхай мини ноги хром. №10
</t>
    </r>
    <r>
      <rPr>
        <sz val="18"/>
        <color theme="1"/>
        <rFont val="Times New Roman"/>
        <family val="1"/>
        <charset val="204"/>
      </rPr>
      <t>800(1360)*800</t>
    </r>
  </si>
  <si>
    <r>
      <rPr>
        <sz val="18"/>
        <color rgb="FFFF0000"/>
        <rFont val="Times New Roman"/>
        <family val="1"/>
        <charset val="204"/>
      </rPr>
      <t>Стол Шанхай мини ноги метал. окрашен. №21</t>
    </r>
    <r>
      <rPr>
        <sz val="18"/>
        <color theme="1"/>
        <rFont val="Times New Roman"/>
        <family val="1"/>
        <charset val="204"/>
      </rPr>
      <t xml:space="preserve">
800(1360)*800</t>
    </r>
  </si>
  <si>
    <r>
      <rPr>
        <sz val="18"/>
        <color rgb="FFFF0000"/>
        <rFont val="Times New Roman"/>
        <family val="1"/>
        <charset val="204"/>
      </rPr>
      <t>Стол Шанхай мини ноги дерево№12</t>
    </r>
    <r>
      <rPr>
        <sz val="18"/>
        <color theme="1"/>
        <rFont val="Times New Roman"/>
        <family val="1"/>
        <charset val="204"/>
      </rPr>
      <t xml:space="preserve">
800(1360)*800</t>
    </r>
  </si>
  <si>
    <r>
      <rPr>
        <sz val="18"/>
        <color rgb="FFFF0000"/>
        <rFont val="Times New Roman"/>
        <family val="1"/>
        <charset val="204"/>
      </rPr>
      <t>Стол Шанхай исп.1 без ног</t>
    </r>
    <r>
      <rPr>
        <sz val="18"/>
        <color theme="1"/>
        <rFont val="Times New Roman"/>
        <family val="1"/>
        <charset val="204"/>
      </rPr>
      <t xml:space="preserve">
1100(1740)*740</t>
    </r>
  </si>
  <si>
    <r>
      <rPr>
        <sz val="18"/>
        <color rgb="FFFF0000"/>
        <rFont val="Times New Roman"/>
        <family val="1"/>
        <charset val="204"/>
      </rPr>
      <t>Стол Шанхай исп. 1 ноги хром. №10</t>
    </r>
    <r>
      <rPr>
        <sz val="18"/>
        <color theme="1"/>
        <rFont val="Times New Roman"/>
        <family val="1"/>
        <charset val="204"/>
      </rPr>
      <t xml:space="preserve">
1100(1740)*740</t>
    </r>
  </si>
  <si>
    <r>
      <rPr>
        <sz val="18"/>
        <color rgb="FFFF0000"/>
        <rFont val="Times New Roman"/>
        <family val="1"/>
        <charset val="204"/>
      </rPr>
      <t>Стол Шанхай исп. 1 ноги метал. окрашен. №21</t>
    </r>
    <r>
      <rPr>
        <sz val="18"/>
        <color theme="1"/>
        <rFont val="Times New Roman"/>
        <family val="1"/>
        <charset val="204"/>
      </rPr>
      <t xml:space="preserve">
1100(1740)*740</t>
    </r>
  </si>
  <si>
    <r>
      <rPr>
        <sz val="18"/>
        <color rgb="FFFF0000"/>
        <rFont val="Times New Roman"/>
        <family val="1"/>
        <charset val="204"/>
      </rPr>
      <t>Стол Шанхай исп. 1 ноги дерево №12</t>
    </r>
    <r>
      <rPr>
        <sz val="18"/>
        <color theme="1"/>
        <rFont val="Times New Roman"/>
        <family val="1"/>
        <charset val="204"/>
      </rPr>
      <t xml:space="preserve">
1100(1740)*740</t>
    </r>
  </si>
  <si>
    <r>
      <rPr>
        <sz val="18"/>
        <color rgb="FFFF0000"/>
        <rFont val="Times New Roman"/>
        <family val="1"/>
        <charset val="204"/>
      </rPr>
      <t>Стол Шанхай исп.2 без ног</t>
    </r>
    <r>
      <rPr>
        <sz val="18"/>
        <color theme="1"/>
        <rFont val="Times New Roman"/>
        <family val="1"/>
        <charset val="204"/>
      </rPr>
      <t xml:space="preserve">
1200(1800)800</t>
    </r>
  </si>
  <si>
    <r>
      <rPr>
        <sz val="18"/>
        <color rgb="FFFF0000"/>
        <rFont val="Times New Roman"/>
        <family val="1"/>
        <charset val="204"/>
      </rPr>
      <t>Стол Шанхай исп. 2 ноги хром.№10</t>
    </r>
    <r>
      <rPr>
        <sz val="18"/>
        <color theme="1"/>
        <rFont val="Times New Roman"/>
        <family val="1"/>
        <charset val="204"/>
      </rPr>
      <t xml:space="preserve">
1200(1800)*800</t>
    </r>
  </si>
  <si>
    <r>
      <rPr>
        <sz val="18"/>
        <color rgb="FFFF0000"/>
        <rFont val="Times New Roman"/>
        <family val="1"/>
        <charset val="204"/>
      </rPr>
      <t>Стол Шанхай исп. 2 ноги метал. окрашен. №21</t>
    </r>
    <r>
      <rPr>
        <sz val="18"/>
        <color theme="1"/>
        <rFont val="Times New Roman"/>
        <family val="1"/>
        <charset val="204"/>
      </rPr>
      <t xml:space="preserve">
1200(1800)*800</t>
    </r>
  </si>
  <si>
    <r>
      <rPr>
        <sz val="18"/>
        <color rgb="FFFF0000"/>
        <rFont val="Times New Roman"/>
        <family val="1"/>
        <charset val="204"/>
      </rPr>
      <t>Стол Шанхай исп. 2 ноги дерево №12</t>
    </r>
    <r>
      <rPr>
        <sz val="18"/>
        <color theme="1"/>
        <rFont val="Times New Roman"/>
        <family val="1"/>
        <charset val="204"/>
      </rPr>
      <t xml:space="preserve">
1200(1800)*800</t>
    </r>
  </si>
  <si>
    <r>
      <rPr>
        <sz val="18"/>
        <color rgb="FFFF0000"/>
        <rFont val="Times New Roman"/>
        <family val="1"/>
        <charset val="204"/>
      </rPr>
      <t>Стол Пекин мини без ног</t>
    </r>
    <r>
      <rPr>
        <sz val="18"/>
        <color theme="1"/>
        <rFont val="Times New Roman"/>
        <family val="1"/>
        <charset val="204"/>
      </rPr>
      <t xml:space="preserve">
800(1360)*800</t>
    </r>
  </si>
  <si>
    <r>
      <rPr>
        <sz val="18"/>
        <color rgb="FFFF0000"/>
        <rFont val="Times New Roman"/>
        <family val="1"/>
        <charset val="204"/>
      </rPr>
      <t>Стол Пекин мини ноги хром. №11</t>
    </r>
    <r>
      <rPr>
        <sz val="18"/>
        <color theme="1"/>
        <rFont val="Times New Roman"/>
        <family val="1"/>
        <charset val="204"/>
      </rPr>
      <t xml:space="preserve">
800(1360)*800</t>
    </r>
  </si>
  <si>
    <r>
      <rPr>
        <sz val="18"/>
        <color rgb="FFFF0000"/>
        <rFont val="Times New Roman"/>
        <family val="1"/>
        <charset val="204"/>
      </rPr>
      <t>Стол Пекин мини ноги метал. окрашен. №22</t>
    </r>
    <r>
      <rPr>
        <sz val="18"/>
        <color theme="1"/>
        <rFont val="Times New Roman"/>
        <family val="1"/>
        <charset val="204"/>
      </rPr>
      <t xml:space="preserve">
800(1360)*800</t>
    </r>
  </si>
  <si>
    <r>
      <rPr>
        <sz val="18"/>
        <color rgb="FFFF0000"/>
        <rFont val="Times New Roman"/>
        <family val="1"/>
        <charset val="204"/>
      </rPr>
      <t>Стол Пекин мини ноги дерево №13</t>
    </r>
    <r>
      <rPr>
        <sz val="18"/>
        <color theme="1"/>
        <rFont val="Times New Roman"/>
        <family val="1"/>
        <charset val="204"/>
      </rPr>
      <t xml:space="preserve">
800(1360)*800</t>
    </r>
  </si>
  <si>
    <r>
      <rPr>
        <sz val="18"/>
        <color rgb="FFFF0000"/>
        <rFont val="Times New Roman"/>
        <family val="1"/>
        <charset val="204"/>
      </rPr>
      <t>Стол Пекин исп. 1 без ног</t>
    </r>
    <r>
      <rPr>
        <sz val="18"/>
        <color theme="1"/>
        <rFont val="Times New Roman"/>
        <family val="1"/>
        <charset val="204"/>
      </rPr>
      <t xml:space="preserve">
1100*(1740)*740</t>
    </r>
  </si>
  <si>
    <r>
      <rPr>
        <sz val="18"/>
        <color rgb="FFFF0000"/>
        <rFont val="Times New Roman"/>
        <family val="1"/>
        <charset val="204"/>
      </rPr>
      <t>Стол Пекин исп.1 ноги хром. №11</t>
    </r>
    <r>
      <rPr>
        <sz val="18"/>
        <color theme="1"/>
        <rFont val="Times New Roman"/>
        <family val="1"/>
        <charset val="204"/>
      </rPr>
      <t xml:space="preserve">
1100(1740)*740</t>
    </r>
  </si>
  <si>
    <r>
      <rPr>
        <sz val="18"/>
        <color rgb="FFFF0000"/>
        <rFont val="Times New Roman"/>
        <family val="1"/>
        <charset val="204"/>
      </rPr>
      <t>Стол Пекин исп.1 ноги метал. окрашен. №22</t>
    </r>
    <r>
      <rPr>
        <sz val="18"/>
        <color theme="1"/>
        <rFont val="Times New Roman"/>
        <family val="1"/>
        <charset val="204"/>
      </rPr>
      <t xml:space="preserve">
1100(1740)*740</t>
    </r>
  </si>
  <si>
    <r>
      <rPr>
        <sz val="18"/>
        <color rgb="FFFF0000"/>
        <rFont val="Times New Roman"/>
        <family val="1"/>
        <charset val="204"/>
      </rPr>
      <t>Стол Пекин исп. 1 ноги дерево №13</t>
    </r>
    <r>
      <rPr>
        <sz val="18"/>
        <color theme="1"/>
        <rFont val="Times New Roman"/>
        <family val="1"/>
        <charset val="204"/>
      </rPr>
      <t xml:space="preserve">
1100(1740)*740</t>
    </r>
  </si>
  <si>
    <r>
      <rPr>
        <sz val="18"/>
        <color rgb="FFFF0000"/>
        <rFont val="Times New Roman"/>
        <family val="1"/>
        <charset val="204"/>
      </rPr>
      <t>Стол Пекин исп. 2 без ног</t>
    </r>
    <r>
      <rPr>
        <sz val="18"/>
        <color theme="1"/>
        <rFont val="Times New Roman"/>
        <family val="1"/>
        <charset val="204"/>
      </rPr>
      <t xml:space="preserve">
1200(1800)*800</t>
    </r>
  </si>
  <si>
    <r>
      <rPr>
        <sz val="18"/>
        <color rgb="FFFF0000"/>
        <rFont val="Times New Roman"/>
        <family val="1"/>
        <charset val="204"/>
      </rPr>
      <t>Стол Пекин исп.2 ноги хром. №11</t>
    </r>
    <r>
      <rPr>
        <sz val="18"/>
        <color theme="1"/>
        <rFont val="Times New Roman"/>
        <family val="1"/>
        <charset val="204"/>
      </rPr>
      <t xml:space="preserve">
1200(1800)*800</t>
    </r>
  </si>
  <si>
    <r>
      <rPr>
        <sz val="18"/>
        <color rgb="FFFF0000"/>
        <rFont val="Times New Roman"/>
        <family val="1"/>
        <charset val="204"/>
      </rPr>
      <t>Стол Пекин исп.2 ноги метал. окрашен. №22</t>
    </r>
    <r>
      <rPr>
        <sz val="18"/>
        <color theme="1"/>
        <rFont val="Times New Roman"/>
        <family val="1"/>
        <charset val="204"/>
      </rPr>
      <t xml:space="preserve">
1200(1800)*800</t>
    </r>
  </si>
  <si>
    <r>
      <rPr>
        <sz val="18"/>
        <color rgb="FFFF0000"/>
        <rFont val="Times New Roman"/>
        <family val="1"/>
        <charset val="204"/>
      </rPr>
      <t>Стол Пекин исп. 2 ноги дерево №13</t>
    </r>
    <r>
      <rPr>
        <sz val="18"/>
        <color theme="1"/>
        <rFont val="Times New Roman"/>
        <family val="1"/>
        <charset val="204"/>
      </rPr>
      <t xml:space="preserve">
1200(1800)*800</t>
    </r>
  </si>
  <si>
    <r>
      <rPr>
        <sz val="18"/>
        <color rgb="FFFF0000"/>
        <rFont val="Times New Roman"/>
        <family val="1"/>
        <charset val="204"/>
      </rPr>
      <t>Стол Харбин исп. 1 без ног</t>
    </r>
    <r>
      <rPr>
        <sz val="18"/>
        <color theme="1"/>
        <rFont val="Times New Roman"/>
        <family val="1"/>
        <charset val="204"/>
      </rPr>
      <t xml:space="preserve">
1100(1760)*740</t>
    </r>
  </si>
  <si>
    <r>
      <rPr>
        <sz val="18"/>
        <color rgb="FFFF0000"/>
        <rFont val="Times New Roman"/>
        <family val="1"/>
        <charset val="204"/>
      </rPr>
      <t>Стол Харбин исп.1 ноги хром. №11</t>
    </r>
    <r>
      <rPr>
        <sz val="18"/>
        <color theme="1"/>
        <rFont val="Times New Roman"/>
        <family val="1"/>
        <charset val="204"/>
      </rPr>
      <t xml:space="preserve">
1100(1760)*740</t>
    </r>
  </si>
  <si>
    <r>
      <rPr>
        <sz val="18"/>
        <color rgb="FFFF0000"/>
        <rFont val="Times New Roman"/>
        <family val="1"/>
        <charset val="204"/>
      </rPr>
      <t>Стол Харбин исп.1 ноги метал. окрашен. №22</t>
    </r>
    <r>
      <rPr>
        <sz val="18"/>
        <color theme="1"/>
        <rFont val="Times New Roman"/>
        <family val="1"/>
        <charset val="204"/>
      </rPr>
      <t xml:space="preserve">
1100(1760)*740</t>
    </r>
  </si>
  <si>
    <r>
      <rPr>
        <sz val="18"/>
        <color rgb="FFFF0000"/>
        <rFont val="Times New Roman"/>
        <family val="1"/>
        <charset val="204"/>
      </rPr>
      <t>Стол Харбин исп. 1 ноги дерево №13</t>
    </r>
    <r>
      <rPr>
        <sz val="18"/>
        <color theme="1"/>
        <rFont val="Times New Roman"/>
        <family val="1"/>
        <charset val="204"/>
      </rPr>
      <t xml:space="preserve">
1100(1760)*740</t>
    </r>
  </si>
  <si>
    <r>
      <rPr>
        <sz val="18"/>
        <color rgb="FFFF0000"/>
        <rFont val="Times New Roman"/>
        <family val="1"/>
        <charset val="204"/>
      </rPr>
      <t>Стол Харбин исп. 2 без ног</t>
    </r>
    <r>
      <rPr>
        <sz val="18"/>
        <color theme="1"/>
        <rFont val="Times New Roman"/>
        <family val="1"/>
        <charset val="204"/>
      </rPr>
      <t xml:space="preserve">
1200(1940)*800</t>
    </r>
  </si>
  <si>
    <r>
      <rPr>
        <sz val="18"/>
        <color rgb="FFFF0000"/>
        <rFont val="Times New Roman"/>
        <family val="1"/>
        <charset val="204"/>
      </rPr>
      <t>Стол Харбин исп.2 ноги хром.№11</t>
    </r>
    <r>
      <rPr>
        <sz val="18"/>
        <color theme="1"/>
        <rFont val="Times New Roman"/>
        <family val="1"/>
        <charset val="204"/>
      </rPr>
      <t xml:space="preserve">
1200(1940)*800</t>
    </r>
  </si>
  <si>
    <r>
      <rPr>
        <sz val="18"/>
        <color rgb="FFFF0000"/>
        <rFont val="Times New Roman"/>
        <family val="1"/>
        <charset val="204"/>
      </rPr>
      <t>Стол Харбин исп.2 ноги метал. окрашен. №22</t>
    </r>
    <r>
      <rPr>
        <sz val="18"/>
        <color theme="1"/>
        <rFont val="Times New Roman"/>
        <family val="1"/>
        <charset val="204"/>
      </rPr>
      <t xml:space="preserve">
1200(1940)*800</t>
    </r>
  </si>
  <si>
    <r>
      <rPr>
        <sz val="18"/>
        <color rgb="FFFF0000"/>
        <rFont val="Times New Roman"/>
        <family val="1"/>
        <charset val="204"/>
      </rPr>
      <t>Стол Харбин исп. 2 ноги дерево №13</t>
    </r>
    <r>
      <rPr>
        <sz val="18"/>
        <color theme="1"/>
        <rFont val="Times New Roman"/>
        <family val="1"/>
        <charset val="204"/>
      </rPr>
      <t xml:space="preserve">
1200(1940)*800</t>
    </r>
  </si>
  <si>
    <r>
      <rPr>
        <sz val="18"/>
        <color rgb="FFFF0000"/>
        <rFont val="Times New Roman"/>
        <family val="1"/>
        <charset val="204"/>
      </rPr>
      <t>Стол Ривьера мини без ног</t>
    </r>
    <r>
      <rPr>
        <sz val="18"/>
        <color theme="1"/>
        <rFont val="Times New Roman"/>
        <family val="1"/>
        <charset val="204"/>
      </rPr>
      <t xml:space="preserve">
900(1220)*600</t>
    </r>
  </si>
  <si>
    <r>
      <rPr>
        <sz val="18"/>
        <color rgb="FFFF0000"/>
        <rFont val="Times New Roman"/>
        <family val="1"/>
        <charset val="204"/>
      </rPr>
      <t>Стол Ривьера мини ноги хром. №5, №27</t>
    </r>
    <r>
      <rPr>
        <sz val="18"/>
        <color theme="1"/>
        <rFont val="Times New Roman"/>
        <family val="1"/>
        <charset val="204"/>
      </rPr>
      <t xml:space="preserve">
900(1220)*600</t>
    </r>
  </si>
  <si>
    <r>
      <rPr>
        <sz val="18"/>
        <color rgb="FFFF0000"/>
        <rFont val="Times New Roman"/>
        <family val="1"/>
        <charset val="204"/>
      </rPr>
      <t>Стол Ривьера мини ноги метал. крашен. №24, №26</t>
    </r>
    <r>
      <rPr>
        <sz val="18"/>
        <color theme="1"/>
        <rFont val="Times New Roman"/>
        <family val="1"/>
        <charset val="204"/>
      </rPr>
      <t xml:space="preserve">
900(1220)*600</t>
    </r>
  </si>
  <si>
    <r>
      <rPr>
        <sz val="18"/>
        <color rgb="FFFF0000"/>
        <rFont val="Times New Roman"/>
        <family val="1"/>
        <charset val="204"/>
      </rPr>
      <t xml:space="preserve">Стол Ривьера мини ноги дерево №1 </t>
    </r>
    <r>
      <rPr>
        <sz val="18"/>
        <color theme="1"/>
        <rFont val="Times New Roman"/>
        <family val="1"/>
        <charset val="204"/>
      </rPr>
      <t xml:space="preserve">
900(1220)*600</t>
    </r>
  </si>
  <si>
    <r>
      <rPr>
        <sz val="18"/>
        <color rgb="FFFF0000"/>
        <rFont val="Times New Roman"/>
        <family val="1"/>
        <charset val="204"/>
      </rPr>
      <t>Стол Ривьера исп. 1 без ног</t>
    </r>
    <r>
      <rPr>
        <sz val="18"/>
        <color theme="1"/>
        <rFont val="Times New Roman"/>
        <family val="1"/>
        <charset val="204"/>
      </rPr>
      <t xml:space="preserve">
1100(1420)*700</t>
    </r>
  </si>
  <si>
    <r>
      <rPr>
        <sz val="18"/>
        <color rgb="FFFF0000"/>
        <rFont val="Times New Roman"/>
        <family val="1"/>
        <charset val="204"/>
      </rPr>
      <t>Стол Ривьера исп.1 ноги хром. №5,№27</t>
    </r>
    <r>
      <rPr>
        <sz val="18"/>
        <color theme="1"/>
        <rFont val="Times New Roman"/>
        <family val="1"/>
        <charset val="204"/>
      </rPr>
      <t xml:space="preserve">
1100(1420)*700</t>
    </r>
  </si>
  <si>
    <r>
      <rPr>
        <sz val="18"/>
        <color rgb="FFFF0000"/>
        <rFont val="Times New Roman"/>
        <family val="1"/>
        <charset val="204"/>
      </rPr>
      <t>Стол Ривьера исп. 1 ноги метал. крашен. №24,№26</t>
    </r>
    <r>
      <rPr>
        <sz val="18"/>
        <color theme="1"/>
        <rFont val="Times New Roman"/>
        <family val="1"/>
        <charset val="204"/>
      </rPr>
      <t xml:space="preserve">
1100(1420)*700</t>
    </r>
  </si>
  <si>
    <r>
      <rPr>
        <sz val="18"/>
        <color rgb="FFFF0000"/>
        <rFont val="Times New Roman"/>
        <family val="1"/>
        <charset val="204"/>
      </rPr>
      <t>Стол Ривьера исп. 1 дерево №1</t>
    </r>
    <r>
      <rPr>
        <sz val="18"/>
        <color theme="1"/>
        <rFont val="Times New Roman"/>
        <family val="1"/>
        <charset val="204"/>
      </rPr>
      <t xml:space="preserve">
1100(1420)*700</t>
    </r>
  </si>
  <si>
    <r>
      <rPr>
        <sz val="18"/>
        <color rgb="FFFF0000"/>
        <rFont val="Times New Roman"/>
        <family val="1"/>
        <charset val="204"/>
      </rPr>
      <t>Стол Ривьера исп. 2 без ног</t>
    </r>
    <r>
      <rPr>
        <sz val="18"/>
        <color theme="1"/>
        <rFont val="Times New Roman"/>
        <family val="1"/>
        <charset val="204"/>
      </rPr>
      <t xml:space="preserve">
1200(1520)*800</t>
    </r>
  </si>
  <si>
    <r>
      <rPr>
        <sz val="18"/>
        <color rgb="FFFF0000"/>
        <rFont val="Times New Roman"/>
        <family val="1"/>
        <charset val="204"/>
      </rPr>
      <t>Стол Ривьера исп.2 ноги хром. №5, №27</t>
    </r>
    <r>
      <rPr>
        <sz val="18"/>
        <color theme="1"/>
        <rFont val="Times New Roman"/>
        <family val="1"/>
        <charset val="204"/>
      </rPr>
      <t xml:space="preserve">
1200(1520)*800</t>
    </r>
  </si>
  <si>
    <r>
      <rPr>
        <sz val="18"/>
        <color rgb="FFFF0000"/>
        <rFont val="Times New Roman"/>
        <family val="1"/>
        <charset val="204"/>
      </rPr>
      <t>Стол Ривьера исп. 2 ноги метал. крашен. №24, №26</t>
    </r>
    <r>
      <rPr>
        <sz val="18"/>
        <color theme="1"/>
        <rFont val="Times New Roman"/>
        <family val="1"/>
        <charset val="204"/>
      </rPr>
      <t xml:space="preserve">
1200(1520)*800</t>
    </r>
  </si>
  <si>
    <r>
      <rPr>
        <sz val="18"/>
        <color rgb="FFFF0000"/>
        <rFont val="Times New Roman"/>
        <family val="1"/>
        <charset val="204"/>
      </rPr>
      <t>Стол Ривьера исп. 2 дерево №7</t>
    </r>
    <r>
      <rPr>
        <sz val="18"/>
        <color theme="1"/>
        <rFont val="Times New Roman"/>
        <family val="1"/>
        <charset val="204"/>
      </rPr>
      <t xml:space="preserve">
1200(1520)*800</t>
    </r>
  </si>
  <si>
    <r>
      <rPr>
        <sz val="18"/>
        <color rgb="FFFF0000"/>
        <rFont val="Times New Roman"/>
        <family val="1"/>
        <charset val="204"/>
      </rPr>
      <t>Стол Сорренто мини без ног</t>
    </r>
    <r>
      <rPr>
        <sz val="18"/>
        <color theme="1"/>
        <rFont val="Times New Roman"/>
        <family val="1"/>
        <charset val="204"/>
      </rPr>
      <t xml:space="preserve">
900(1220)*600</t>
    </r>
  </si>
  <si>
    <r>
      <rPr>
        <sz val="18"/>
        <color rgb="FFFF0000"/>
        <rFont val="Times New Roman"/>
        <family val="1"/>
        <charset val="204"/>
      </rPr>
      <t>Стол Соренто мини ноги хром. №5, №27</t>
    </r>
    <r>
      <rPr>
        <sz val="18"/>
        <color theme="1"/>
        <rFont val="Times New Roman"/>
        <family val="1"/>
        <charset val="204"/>
      </rPr>
      <t xml:space="preserve">
900(1220)*600</t>
    </r>
  </si>
  <si>
    <r>
      <rPr>
        <sz val="18"/>
        <color rgb="FFFF0000"/>
        <rFont val="Times New Roman"/>
        <family val="1"/>
        <charset val="204"/>
      </rPr>
      <t>Стол Сорренто мини ноги метал. крашен. №24, №26</t>
    </r>
    <r>
      <rPr>
        <sz val="18"/>
        <color theme="1"/>
        <rFont val="Times New Roman"/>
        <family val="1"/>
        <charset val="204"/>
      </rPr>
      <t xml:space="preserve">
900(1220)*600</t>
    </r>
  </si>
  <si>
    <r>
      <rPr>
        <sz val="18"/>
        <color rgb="FFFF0000"/>
        <rFont val="Times New Roman"/>
        <family val="1"/>
        <charset val="204"/>
      </rPr>
      <t>Стол Сорренто мини ноги дерево №1</t>
    </r>
    <r>
      <rPr>
        <sz val="18"/>
        <color theme="1"/>
        <rFont val="Times New Roman"/>
        <family val="1"/>
        <charset val="204"/>
      </rPr>
      <t xml:space="preserve">
900(1220)*600</t>
    </r>
  </si>
  <si>
    <r>
      <rPr>
        <sz val="18"/>
        <color rgb="FFFF0000"/>
        <rFont val="Times New Roman"/>
        <family val="1"/>
        <charset val="204"/>
      </rPr>
      <t>Стол Сорренто исп. 1 без ног</t>
    </r>
    <r>
      <rPr>
        <sz val="18"/>
        <color theme="1"/>
        <rFont val="Times New Roman"/>
        <family val="1"/>
        <charset val="204"/>
      </rPr>
      <t xml:space="preserve">
1100(1420)*700</t>
    </r>
  </si>
  <si>
    <r>
      <rPr>
        <sz val="18"/>
        <color rgb="FFFF0000"/>
        <rFont val="Times New Roman"/>
        <family val="1"/>
        <charset val="204"/>
      </rPr>
      <t>Стол Соренто исп. 1 ноги хром.  №5, №27</t>
    </r>
    <r>
      <rPr>
        <sz val="18"/>
        <color theme="1"/>
        <rFont val="Times New Roman"/>
        <family val="1"/>
        <charset val="204"/>
      </rPr>
      <t xml:space="preserve">
1100(1420)*700</t>
    </r>
  </si>
  <si>
    <r>
      <rPr>
        <sz val="18"/>
        <color rgb="FFFF0000"/>
        <rFont val="Times New Roman"/>
        <family val="1"/>
        <charset val="204"/>
      </rPr>
      <t>Стол Сорренто исп. 1 ноги метал. крашен. №24,26</t>
    </r>
    <r>
      <rPr>
        <sz val="18"/>
        <color theme="1"/>
        <rFont val="Times New Roman"/>
        <family val="1"/>
        <charset val="204"/>
      </rPr>
      <t xml:space="preserve">
1100(1420)*700</t>
    </r>
  </si>
  <si>
    <r>
      <rPr>
        <sz val="18"/>
        <color rgb="FFFF0000"/>
        <rFont val="Times New Roman"/>
        <family val="1"/>
        <charset val="204"/>
      </rPr>
      <t>Стол Сорренто исп. 1 ноги дерево №1</t>
    </r>
    <r>
      <rPr>
        <sz val="18"/>
        <color theme="1"/>
        <rFont val="Times New Roman"/>
        <family val="1"/>
        <charset val="204"/>
      </rPr>
      <t xml:space="preserve">
1100(1420)*700</t>
    </r>
  </si>
  <si>
    <r>
      <rPr>
        <sz val="18"/>
        <color rgb="FFFF0000"/>
        <rFont val="Times New Roman"/>
        <family val="1"/>
        <charset val="204"/>
      </rPr>
      <t>Стол Сорренто исп. 2 без ног</t>
    </r>
    <r>
      <rPr>
        <sz val="18"/>
        <color theme="1"/>
        <rFont val="Times New Roman"/>
        <family val="1"/>
        <charset val="204"/>
      </rPr>
      <t xml:space="preserve">
1200(1520)*800</t>
    </r>
  </si>
  <si>
    <r>
      <rPr>
        <sz val="18"/>
        <color rgb="FFFF0000"/>
        <rFont val="Times New Roman"/>
        <family val="1"/>
        <charset val="204"/>
      </rPr>
      <t>Стол Соренто исп. 2 ноги хром. №5, №27</t>
    </r>
    <r>
      <rPr>
        <sz val="18"/>
        <color theme="1"/>
        <rFont val="Times New Roman"/>
        <family val="1"/>
        <charset val="204"/>
      </rPr>
      <t xml:space="preserve">
1200(1520)*800</t>
    </r>
  </si>
  <si>
    <r>
      <rPr>
        <sz val="18"/>
        <color rgb="FFFF0000"/>
        <rFont val="Times New Roman"/>
        <family val="1"/>
        <charset val="204"/>
      </rPr>
      <t>Стол Сорренто исп. 2 ноги метал. крашен. №24, №26</t>
    </r>
    <r>
      <rPr>
        <sz val="18"/>
        <color theme="1"/>
        <rFont val="Times New Roman"/>
        <family val="1"/>
        <charset val="204"/>
      </rPr>
      <t xml:space="preserve">
1200(1520)*800</t>
    </r>
  </si>
  <si>
    <r>
      <rPr>
        <sz val="18"/>
        <color rgb="FFFF0000"/>
        <rFont val="Times New Roman"/>
        <family val="1"/>
        <charset val="204"/>
      </rPr>
      <t>Стол Сорренто исп. 2 ноги дерево №7</t>
    </r>
    <r>
      <rPr>
        <sz val="18"/>
        <color theme="1"/>
        <rFont val="Times New Roman"/>
        <family val="1"/>
        <charset val="204"/>
      </rPr>
      <t xml:space="preserve">
1200(1520)*800</t>
    </r>
  </si>
  <si>
    <r>
      <rPr>
        <sz val="18"/>
        <color rgb="FFFF0000"/>
        <rFont val="Times New Roman"/>
        <family val="1"/>
        <charset val="204"/>
      </rPr>
      <t>Стол Ривьера исп. круг без ног</t>
    </r>
    <r>
      <rPr>
        <sz val="18"/>
        <color theme="1"/>
        <rFont val="Times New Roman"/>
        <family val="1"/>
        <charset val="204"/>
      </rPr>
      <t xml:space="preserve">
</t>
    </r>
    <r>
      <rPr>
        <sz val="18"/>
        <color theme="1"/>
        <rFont val="Calibri"/>
        <family val="2"/>
        <charset val="204"/>
      </rPr>
      <t>ø</t>
    </r>
    <r>
      <rPr>
        <sz val="18"/>
        <color theme="1"/>
        <rFont val="Times New Roman"/>
        <family val="1"/>
        <charset val="204"/>
      </rPr>
      <t>900(1200)</t>
    </r>
  </si>
  <si>
    <r>
      <rPr>
        <sz val="18"/>
        <color rgb="FFFF0000"/>
        <rFont val="Times New Roman"/>
        <family val="1"/>
        <charset val="204"/>
      </rPr>
      <t>Стол Ривьера исп. круг ноги хром. №5, №27</t>
    </r>
    <r>
      <rPr>
        <sz val="18"/>
        <color theme="1"/>
        <rFont val="Times New Roman"/>
        <family val="1"/>
        <charset val="204"/>
      </rPr>
      <t xml:space="preserve">
</t>
    </r>
    <r>
      <rPr>
        <sz val="18"/>
        <color theme="1"/>
        <rFont val="Calibri"/>
        <family val="2"/>
        <charset val="204"/>
      </rPr>
      <t>ø</t>
    </r>
    <r>
      <rPr>
        <sz val="18"/>
        <color theme="1"/>
        <rFont val="Times New Roman"/>
        <family val="1"/>
        <charset val="204"/>
      </rPr>
      <t>900 (1200)</t>
    </r>
  </si>
  <si>
    <r>
      <rPr>
        <sz val="18"/>
        <color rgb="FFFF0000"/>
        <rFont val="Times New Roman"/>
        <family val="1"/>
        <charset val="204"/>
      </rPr>
      <t>Стол Ривьера исп. круг ноги метал. окрашен. №24, №26</t>
    </r>
    <r>
      <rPr>
        <sz val="18"/>
        <color theme="1"/>
        <rFont val="Times New Roman"/>
        <family val="1"/>
        <charset val="204"/>
      </rPr>
      <t xml:space="preserve">
ø900 (1200)</t>
    </r>
  </si>
  <si>
    <r>
      <rPr>
        <sz val="18"/>
        <color rgb="FFFF0000"/>
        <rFont val="Times New Roman"/>
        <family val="1"/>
        <charset val="204"/>
      </rPr>
      <t>Стол Ривьера исп. круг ноги дерево №7</t>
    </r>
    <r>
      <rPr>
        <sz val="18"/>
        <color theme="1"/>
        <rFont val="Times New Roman"/>
        <family val="1"/>
        <charset val="204"/>
      </rPr>
      <t xml:space="preserve">
</t>
    </r>
    <r>
      <rPr>
        <sz val="18"/>
        <color theme="1"/>
        <rFont val="Calibri"/>
        <family val="2"/>
        <charset val="204"/>
      </rPr>
      <t>ø</t>
    </r>
    <r>
      <rPr>
        <sz val="18"/>
        <color theme="1"/>
        <rFont val="Times New Roman"/>
        <family val="1"/>
        <charset val="204"/>
      </rPr>
      <t>900(1200)</t>
    </r>
  </si>
  <si>
    <r>
      <rPr>
        <sz val="18"/>
        <color rgb="FFFF0000"/>
        <rFont val="Times New Roman"/>
        <family val="1"/>
        <charset val="204"/>
      </rPr>
      <t>Стол Гамбург мини без ног</t>
    </r>
    <r>
      <rPr>
        <sz val="18"/>
        <color theme="1"/>
        <rFont val="Times New Roman"/>
        <family val="1"/>
        <charset val="204"/>
      </rPr>
      <t xml:space="preserve">
900(1220)*600</t>
    </r>
  </si>
  <si>
    <r>
      <rPr>
        <sz val="18"/>
        <color rgb="FFFF0000"/>
        <rFont val="Times New Roman"/>
        <family val="1"/>
        <charset val="204"/>
      </rPr>
      <t>Стол Гамбург мини ноги хром.  №9</t>
    </r>
    <r>
      <rPr>
        <sz val="18"/>
        <color theme="1"/>
        <rFont val="Times New Roman"/>
        <family val="1"/>
        <charset val="204"/>
      </rPr>
      <t xml:space="preserve">
900(1220)*600</t>
    </r>
  </si>
  <si>
    <r>
      <rPr>
        <sz val="18"/>
        <color rgb="FFFF0000"/>
        <rFont val="Times New Roman"/>
        <family val="1"/>
        <charset val="204"/>
      </rPr>
      <t>Стол Гамбург мини ноги метал. крашен. №23</t>
    </r>
    <r>
      <rPr>
        <sz val="18"/>
        <color theme="1"/>
        <rFont val="Times New Roman"/>
        <family val="1"/>
        <charset val="204"/>
      </rPr>
      <t xml:space="preserve">
900(1220)*600</t>
    </r>
  </si>
  <si>
    <r>
      <rPr>
        <sz val="18"/>
        <color rgb="FFFF0000"/>
        <rFont val="Times New Roman"/>
        <family val="1"/>
        <charset val="204"/>
      </rPr>
      <t>Стол Гамбург мини ноги дерево №14</t>
    </r>
    <r>
      <rPr>
        <sz val="18"/>
        <color theme="1"/>
        <rFont val="Times New Roman"/>
        <family val="1"/>
        <charset val="204"/>
      </rPr>
      <t xml:space="preserve">
900(1220)*600</t>
    </r>
  </si>
  <si>
    <r>
      <rPr>
        <sz val="18"/>
        <color rgb="FFFF0000"/>
        <rFont val="Times New Roman"/>
        <family val="1"/>
        <charset val="204"/>
      </rPr>
      <t>Стол Гамбург исп. 1 без ног</t>
    </r>
    <r>
      <rPr>
        <sz val="18"/>
        <color theme="1"/>
        <rFont val="Times New Roman"/>
        <family val="1"/>
        <charset val="204"/>
      </rPr>
      <t xml:space="preserve">
1100(1420)*700</t>
    </r>
  </si>
  <si>
    <r>
      <rPr>
        <sz val="18"/>
        <color rgb="FFFF0000"/>
        <rFont val="Times New Roman"/>
        <family val="1"/>
        <charset val="204"/>
      </rPr>
      <t>Стол Гамбург исп. 1 ноги хром. №9</t>
    </r>
    <r>
      <rPr>
        <sz val="18"/>
        <color theme="1"/>
        <rFont val="Times New Roman"/>
        <family val="1"/>
        <charset val="204"/>
      </rPr>
      <t xml:space="preserve">
1100(1420)*700</t>
    </r>
  </si>
  <si>
    <r>
      <rPr>
        <sz val="18"/>
        <color rgb="FFFF0000"/>
        <rFont val="Times New Roman"/>
        <family val="1"/>
        <charset val="204"/>
      </rPr>
      <t>Стол Гамбург исп. 1 ноги метал. крашен. №23</t>
    </r>
    <r>
      <rPr>
        <sz val="18"/>
        <color theme="1"/>
        <rFont val="Times New Roman"/>
        <family val="1"/>
        <charset val="204"/>
      </rPr>
      <t xml:space="preserve">
1100(1420)*700</t>
    </r>
  </si>
  <si>
    <r>
      <rPr>
        <sz val="18"/>
        <color rgb="FFFF0000"/>
        <rFont val="Times New Roman"/>
        <family val="1"/>
        <charset val="204"/>
      </rPr>
      <t>Стол Гамбург исп. 1 ноги дерево №14</t>
    </r>
    <r>
      <rPr>
        <sz val="18"/>
        <color theme="1"/>
        <rFont val="Times New Roman"/>
        <family val="1"/>
        <charset val="204"/>
      </rPr>
      <t xml:space="preserve">
1100(1420)*700</t>
    </r>
  </si>
  <si>
    <r>
      <rPr>
        <sz val="18"/>
        <color rgb="FFFF0000"/>
        <rFont val="Times New Roman"/>
        <family val="1"/>
        <charset val="204"/>
      </rPr>
      <t>Стол Гамбург исп. 2 без ног</t>
    </r>
    <r>
      <rPr>
        <sz val="18"/>
        <color theme="1"/>
        <rFont val="Times New Roman"/>
        <family val="1"/>
        <charset val="204"/>
      </rPr>
      <t xml:space="preserve">
1200(1520)*800</t>
    </r>
  </si>
  <si>
    <r>
      <rPr>
        <sz val="18"/>
        <color rgb="FFFF0000"/>
        <rFont val="Times New Roman"/>
        <family val="1"/>
        <charset val="204"/>
      </rPr>
      <t>Стол Гамбург исп. 2 ноги хром.  №9</t>
    </r>
    <r>
      <rPr>
        <sz val="18"/>
        <color theme="1"/>
        <rFont val="Times New Roman"/>
        <family val="1"/>
        <charset val="204"/>
      </rPr>
      <t xml:space="preserve">
1200(1520)*800</t>
    </r>
  </si>
  <si>
    <r>
      <rPr>
        <sz val="18"/>
        <color rgb="FFFF0000"/>
        <rFont val="Times New Roman"/>
        <family val="1"/>
        <charset val="204"/>
      </rPr>
      <t>Стол Гамбург исп. 2 ноги метал. крашен.  №23</t>
    </r>
    <r>
      <rPr>
        <sz val="18"/>
        <color theme="1"/>
        <rFont val="Times New Roman"/>
        <family val="1"/>
        <charset val="204"/>
      </rPr>
      <t xml:space="preserve">
1200(1520)*800</t>
    </r>
  </si>
  <si>
    <r>
      <rPr>
        <sz val="18"/>
        <color rgb="FFFF0000"/>
        <rFont val="Times New Roman"/>
        <family val="1"/>
        <charset val="204"/>
      </rPr>
      <t>Стол Гамбург исп. 2 ноги дерево №14</t>
    </r>
    <r>
      <rPr>
        <sz val="18"/>
        <color theme="1"/>
        <rFont val="Times New Roman"/>
        <family val="1"/>
        <charset val="204"/>
      </rPr>
      <t xml:space="preserve">
1200(1520)*800</t>
    </r>
  </si>
  <si>
    <r>
      <rPr>
        <sz val="18"/>
        <color rgb="FFFF0000"/>
        <rFont val="Times New Roman"/>
        <family val="1"/>
        <charset val="204"/>
      </rPr>
      <t>Стол Бари мини без ног</t>
    </r>
    <r>
      <rPr>
        <sz val="18"/>
        <color theme="1"/>
        <rFont val="Times New Roman"/>
        <family val="1"/>
        <charset val="204"/>
      </rPr>
      <t xml:space="preserve">
600(1200)*800</t>
    </r>
  </si>
  <si>
    <r>
      <rPr>
        <sz val="18"/>
        <color rgb="FFFF0000"/>
        <rFont val="Times New Roman"/>
        <family val="1"/>
        <charset val="204"/>
      </rPr>
      <t xml:space="preserve">Стол Бари мини ноги хром.№6 </t>
    </r>
    <r>
      <rPr>
        <sz val="18"/>
        <color theme="1"/>
        <rFont val="Times New Roman"/>
        <family val="1"/>
        <charset val="204"/>
      </rPr>
      <t xml:space="preserve">
600(1200)*800</t>
    </r>
  </si>
  <si>
    <r>
      <rPr>
        <sz val="18"/>
        <color rgb="FFFF0000"/>
        <rFont val="Times New Roman"/>
        <family val="1"/>
        <charset val="204"/>
      </rPr>
      <t>Стол Бари мини ноги метал. крашен. №25</t>
    </r>
    <r>
      <rPr>
        <sz val="18"/>
        <color theme="1"/>
        <rFont val="Times New Roman"/>
        <family val="1"/>
        <charset val="204"/>
      </rPr>
      <t xml:space="preserve">
600(1200)*800</t>
    </r>
  </si>
  <si>
    <r>
      <rPr>
        <sz val="18"/>
        <color rgb="FFFF0000"/>
        <rFont val="Times New Roman"/>
        <family val="1"/>
        <charset val="204"/>
      </rPr>
      <t>Стол Бари мини ноги дерево №8</t>
    </r>
    <r>
      <rPr>
        <sz val="18"/>
        <color theme="1"/>
        <rFont val="Times New Roman"/>
        <family val="1"/>
        <charset val="204"/>
      </rPr>
      <t xml:space="preserve">
600(1200)*800</t>
    </r>
  </si>
  <si>
    <r>
      <rPr>
        <sz val="18"/>
        <color rgb="FFFF0000"/>
        <rFont val="Times New Roman"/>
        <family val="1"/>
        <charset val="204"/>
      </rPr>
      <t>Стол на колонне.</t>
    </r>
    <r>
      <rPr>
        <sz val="18"/>
        <color theme="1"/>
        <rFont val="Times New Roman"/>
        <family val="1"/>
        <charset val="204"/>
      </rPr>
      <t xml:space="preserve"> Столешница 22 мм. </t>
    </r>
    <r>
      <rPr>
        <sz val="18"/>
        <color rgb="FFFF0000"/>
        <rFont val="Times New Roman"/>
        <family val="1"/>
        <charset val="204"/>
      </rPr>
      <t xml:space="preserve">Колонна на металлическом окрашенном каркасе со вставками из ЛДСП. </t>
    </r>
    <r>
      <rPr>
        <sz val="18"/>
        <color theme="1"/>
        <rFont val="Times New Roman"/>
        <family val="1"/>
        <charset val="204"/>
      </rPr>
      <t xml:space="preserve"> Столешница в развернутом виде 1200(1600)*800. Нижняя площадка выполнена из нерж. стали в виде "косточки".</t>
    </r>
    <r>
      <rPr>
        <sz val="18"/>
        <color rgb="FFFF0000"/>
        <rFont val="Times New Roman"/>
        <family val="1"/>
        <charset val="204"/>
      </rPr>
      <t xml:space="preserve"> 
Возможна окраска стекла Opti - Наценка 800 руб. </t>
    </r>
  </si>
  <si>
    <r>
      <rPr>
        <sz val="18"/>
        <color rgb="FFFF0000"/>
        <rFont val="Times New Roman"/>
        <family val="1"/>
        <charset val="204"/>
      </rPr>
      <t xml:space="preserve">Стол на колонне. </t>
    </r>
    <r>
      <rPr>
        <sz val="18"/>
        <rFont val="Times New Roman"/>
        <family val="1"/>
        <charset val="204"/>
      </rPr>
      <t xml:space="preserve">Столешница 22 мм. </t>
    </r>
    <r>
      <rPr>
        <sz val="18"/>
        <color rgb="FFFF0000"/>
        <rFont val="Times New Roman"/>
        <family val="1"/>
        <charset val="204"/>
      </rPr>
      <t>Колонна  на каркасе из нерж. стали</t>
    </r>
    <r>
      <rPr>
        <sz val="18"/>
        <rFont val="Times New Roman"/>
        <family val="1"/>
        <charset val="204"/>
      </rPr>
      <t xml:space="preserve"> со вставками из МДФ, обтянутого пленкой ПВХ.  Столешница в развернутом виде 1200(1515)*800. Нижняя площадка выполнена из нерж. стали и повторяет форму столешницы. </t>
    </r>
  </si>
  <si>
    <r>
      <rPr>
        <sz val="18"/>
        <color rgb="FFFF0000"/>
        <rFont val="Times New Roman"/>
        <family val="1"/>
        <charset val="204"/>
      </rPr>
      <t xml:space="preserve">Стол раздвижной со стеклом (с кожзамом под стеклом) </t>
    </r>
    <r>
      <rPr>
        <sz val="18"/>
        <color theme="1"/>
        <rFont val="Times New Roman"/>
        <family val="1"/>
        <charset val="204"/>
      </rPr>
      <t xml:space="preserve"> и гнутыми ножками с синхронным механизмом раздвижения столешницы,столешница в развернутом виде 600*1220 мм. Толщина столешницы 22 мм. Комплектуется деревянными, металлическими  или хромированными ножками.
</t>
    </r>
    <r>
      <rPr>
        <sz val="18"/>
        <color rgb="FFFF0000"/>
        <rFont val="Times New Roman"/>
        <family val="1"/>
        <charset val="204"/>
      </rPr>
      <t>Возможна окраска стекла Opti - Наценка 800 руб.</t>
    </r>
  </si>
  <si>
    <r>
      <rPr>
        <sz val="18"/>
        <color rgb="FFFF0000"/>
        <rFont val="Times New Roman"/>
        <family val="1"/>
        <charset val="204"/>
      </rPr>
      <t>Стол на металлическом каркасе с выдвижными вставками.</t>
    </r>
    <r>
      <rPr>
        <sz val="18"/>
        <color theme="1"/>
        <rFont val="Times New Roman"/>
        <family val="1"/>
        <charset val="204"/>
      </rPr>
      <t xml:space="preserve"> Столешница в развернутом виде 1360*800 мм. Толщина столешницы 22 мм. Комплектуется деревянными, хромированными  или металлическими крашенными ногами.</t>
    </r>
    <r>
      <rPr>
        <sz val="18"/>
        <color rgb="FFFF0000"/>
        <rFont val="Times New Roman"/>
        <family val="1"/>
        <charset val="204"/>
      </rPr>
      <t xml:space="preserve">
Возможна окраска стекла Opti - Наценка 800 руб.</t>
    </r>
  </si>
  <si>
    <r>
      <rPr>
        <sz val="18"/>
        <color rgb="FFFF0000"/>
        <rFont val="Times New Roman"/>
        <family val="1"/>
        <charset val="204"/>
      </rPr>
      <t>Стол на металлическом каркасе с выдвижными вставками.</t>
    </r>
    <r>
      <rPr>
        <sz val="18"/>
        <color theme="1"/>
        <rFont val="Times New Roman"/>
        <family val="1"/>
        <charset val="204"/>
      </rPr>
      <t xml:space="preserve"> Столешница в развернутом виде 1100*700 мм. Толщина столешницы 22 мм. Комплектуется деревянными, хромированными  или металлическими крашенными ногами.
</t>
    </r>
    <r>
      <rPr>
        <sz val="18"/>
        <color rgb="FFFF0000"/>
        <rFont val="Times New Roman"/>
        <family val="1"/>
        <charset val="204"/>
      </rPr>
      <t>Возможна окраска стекла Opti - Наценка 800 руб.</t>
    </r>
  </si>
  <si>
    <r>
      <rPr>
        <sz val="18"/>
        <color rgb="FFFF0000"/>
        <rFont val="Times New Roman"/>
        <family val="1"/>
        <charset val="204"/>
      </rPr>
      <t>Стол на металлическом каркасе с выдвижными вставками.</t>
    </r>
    <r>
      <rPr>
        <sz val="18"/>
        <color theme="1"/>
        <rFont val="Times New Roman"/>
        <family val="1"/>
        <charset val="204"/>
      </rPr>
      <t xml:space="preserve"> Столешница в развернутом виде 1800*800 мм. Толщина столешницы 22 мм. Комплектуется деревянными, хромированными  или металлическими крашенными ногами.</t>
    </r>
    <r>
      <rPr>
        <sz val="18"/>
        <color rgb="FFFF0000"/>
        <rFont val="Times New Roman"/>
        <family val="1"/>
        <charset val="204"/>
      </rPr>
      <t xml:space="preserve">
Возможна окраска стекла Opti - Наценка 800 руб.</t>
    </r>
  </si>
  <si>
    <r>
      <rPr>
        <sz val="18"/>
        <color rgb="FFFF0000"/>
        <rFont val="Times New Roman"/>
        <family val="1"/>
        <charset val="204"/>
      </rPr>
      <t>Стол на металлическом каркасе с выдвижными вставками.</t>
    </r>
    <r>
      <rPr>
        <sz val="18"/>
        <color theme="1"/>
        <rFont val="Times New Roman"/>
        <family val="1"/>
        <charset val="204"/>
      </rPr>
      <t xml:space="preserve"> Столешница в развернутом виде 800*1360 мм. Толщина столешницы 22 мм. Комплектуется деревянными, хромированными  или металлическими крашенными ногами.</t>
    </r>
    <r>
      <rPr>
        <sz val="18"/>
        <color rgb="FFFF0000"/>
        <rFont val="Times New Roman"/>
        <family val="1"/>
        <charset val="204"/>
      </rPr>
      <t xml:space="preserve">
Возможна окраска стекла Opti - Наценка 800 руб.</t>
    </r>
  </si>
  <si>
    <r>
      <rPr>
        <sz val="18"/>
        <color rgb="FFFF0000"/>
        <rFont val="Times New Roman"/>
        <family val="1"/>
        <charset val="204"/>
      </rPr>
      <t xml:space="preserve">Стол раздвижной </t>
    </r>
    <r>
      <rPr>
        <sz val="18"/>
        <color theme="1"/>
        <rFont val="Times New Roman"/>
        <family val="1"/>
        <charset val="204"/>
      </rPr>
      <t xml:space="preserve">.  Синхронный механизм раздвижения столешницы,столешница в разложенном виде 600*1216 мм. Толщина столешницы 22 мм. Комплектуется деревянными, хромированными или металлическими  ножками.
</t>
    </r>
    <r>
      <rPr>
        <sz val="18"/>
        <color rgb="FFFF0000"/>
        <rFont val="Times New Roman"/>
        <family val="1"/>
        <charset val="204"/>
      </rPr>
      <t>Для модификаций стекло, рисунок, кожа возможна стеклянная вставка (СВ), наценка 300 руб.
Модификация фотопечать производится только со вставкой со стеклом без доп. наценок.
Возможна окраска стекла Opti - Наценка 800 руб.</t>
    </r>
  </si>
  <si>
    <r>
      <rPr>
        <sz val="18"/>
        <color rgb="FFFF0000"/>
        <rFont val="Times New Roman"/>
        <family val="1"/>
        <charset val="204"/>
      </rPr>
      <t xml:space="preserve">Стол раздвижной </t>
    </r>
    <r>
      <rPr>
        <sz val="18"/>
        <color theme="1"/>
        <rFont val="Times New Roman"/>
        <family val="1"/>
        <charset val="204"/>
      </rPr>
      <t xml:space="preserve">.  Синхронный механизм раздвижения столешницы,столешница в разложенном виде 700*1420 мм. Толщина столешницы 22 мм. Комплектуется деревянными, хромированными или металлическими  ножками. 
</t>
    </r>
    <r>
      <rPr>
        <sz val="18"/>
        <color rgb="FFFF0000"/>
        <rFont val="Times New Roman"/>
        <family val="1"/>
        <charset val="204"/>
      </rPr>
      <t>Для модификаций стекло, рисунок, кожа возможна стеклянная вставка (СВ), наценка 300 руб.
Модификация фотопечать производится только со вставкой со стеклом без доп. наценок.
Возможна окраска стекла Opti - Наценка 800 руб.</t>
    </r>
  </si>
  <si>
    <r>
      <rPr>
        <sz val="18"/>
        <color rgb="FFFF0000"/>
        <rFont val="Times New Roman"/>
        <family val="1"/>
        <charset val="204"/>
      </rPr>
      <t xml:space="preserve">Стол раздвижной </t>
    </r>
    <r>
      <rPr>
        <sz val="18"/>
        <color theme="1"/>
        <rFont val="Times New Roman"/>
        <family val="1"/>
        <charset val="204"/>
      </rPr>
      <t xml:space="preserve">.  Синхронный механизм раздвижения столешницы,столешница в разложенном виде 800*1520 мм. Толщина столешницы 22 мм. Комплектуется деревянными, хромированными или металлическими  ножками. 
</t>
    </r>
    <r>
      <rPr>
        <sz val="18"/>
        <color rgb="FFFF0000"/>
        <rFont val="Times New Roman"/>
        <family val="1"/>
        <charset val="204"/>
      </rPr>
      <t>Для модификаций стекло, рисунок, кожа возможна стеклянная вставка (СВ), наценка 300 руб.
Модификация фотопечать производится только со вставкой со стеклом без доп. наценок.
Возможна окраска стекла Opti - Наценка 800 руб.</t>
    </r>
  </si>
  <si>
    <r>
      <rPr>
        <sz val="18"/>
        <color rgb="FFFF0000"/>
        <rFont val="Times New Roman"/>
        <family val="1"/>
        <charset val="204"/>
      </rPr>
      <t xml:space="preserve">Стол раздвижной со стеклом (с кожзамом под стеклом) </t>
    </r>
    <r>
      <rPr>
        <sz val="18"/>
        <color theme="1"/>
        <rFont val="Times New Roman"/>
        <family val="1"/>
        <charset val="204"/>
      </rPr>
      <t xml:space="preserve"> и гнутыми ножками с синхронным механизмом раздвижения столешницы,столешница в развернутом виде 700*1420 мм. Толщина столешницы 22 мм. Комплектуется деревянными, металлическими  или хромированными ножками.
</t>
    </r>
    <r>
      <rPr>
        <sz val="18"/>
        <color rgb="FFFF0000"/>
        <rFont val="Times New Roman"/>
        <family val="1"/>
        <charset val="204"/>
      </rPr>
      <t>Возможна окраска стекла Opti - Наценка 800 руб.</t>
    </r>
  </si>
  <si>
    <r>
      <rPr>
        <sz val="18"/>
        <color rgb="FFFF0000"/>
        <rFont val="Times New Roman"/>
        <family val="1"/>
        <charset val="204"/>
      </rPr>
      <t xml:space="preserve">Стол раздвижной со стеклом (с кожзамом под стеклом) </t>
    </r>
    <r>
      <rPr>
        <sz val="18"/>
        <color theme="1"/>
        <rFont val="Times New Roman"/>
        <family val="1"/>
        <charset val="204"/>
      </rPr>
      <t xml:space="preserve"> и гнутыми ножками с синхронным механизмом раздвижения столешницы,столешница в развернутом виде 800*1520 мм. Толщина столешницы 22 мм. Комплектуется деревянными, металлическими  или хромированными ножками.
</t>
    </r>
    <r>
      <rPr>
        <sz val="18"/>
        <color rgb="FFFF0000"/>
        <rFont val="Times New Roman"/>
        <family val="1"/>
        <charset val="204"/>
      </rPr>
      <t>Возможна окраска стекла Opti - Наценка 800 руб.</t>
    </r>
  </si>
  <si>
    <r>
      <rPr>
        <sz val="18"/>
        <color rgb="FFFF0000"/>
        <rFont val="Times New Roman"/>
        <family val="1"/>
        <charset val="204"/>
      </rPr>
      <t>Стол раздвижной со стеклом</t>
    </r>
    <r>
      <rPr>
        <sz val="18"/>
        <color theme="1"/>
        <rFont val="Times New Roman"/>
        <family val="1"/>
        <charset val="204"/>
      </rPr>
      <t xml:space="preserve">  и заоваленными ножками с синхронным механизмом раздвижения столешницы. Столешница современной прямоугольной формы с фотопечатью на стекле. Столешница в развернутом виде 600*1220 мм. Толщина столешницы 22 мм. Комплектуется деревянными или хромированными ножками.
</t>
    </r>
    <r>
      <rPr>
        <sz val="18"/>
        <color rgb="FFFF0000"/>
        <rFont val="Times New Roman"/>
        <family val="1"/>
        <charset val="204"/>
      </rPr>
      <t>Для модификаций стекло, рисунок, кожа возможна стеклянная вставка (СВ), наценка 300 руб.
Модификация фотопечать производится только со вставкой со стеклом без доп. наценок.</t>
    </r>
  </si>
  <si>
    <r>
      <t xml:space="preserve">Стол раздвижной со стеклом  и заоваленными ножками с синхронным механизмом раздвижения столешницы. Столешница современной прямоугольной формы с фотопечатью на стекле. Столешница в развернутом виде 700*1420 мм. Толщина столешницы 22 мм. Комплектуется деревянными или хромированными ножками.
</t>
    </r>
    <r>
      <rPr>
        <sz val="18"/>
        <color rgb="FFFF0000"/>
        <rFont val="Times New Roman"/>
        <family val="1"/>
        <charset val="204"/>
      </rPr>
      <t>Для модификаций стекло, рисунок, кожа возможна стеклянная вставка (СВ), наценка 300 руб.
Модификация фотопечать производится только со вставкой со стеклом без доп. наценок.</t>
    </r>
  </si>
  <si>
    <t>Столы журнальные</t>
  </si>
  <si>
    <r>
      <t xml:space="preserve">Паук </t>
    </r>
    <r>
      <rPr>
        <b/>
        <i/>
        <sz val="20"/>
        <color rgb="FFFF0000"/>
        <rFont val="Arial"/>
        <family val="2"/>
        <charset val="204"/>
      </rPr>
      <t xml:space="preserve">нержав. </t>
    </r>
  </si>
  <si>
    <r>
      <t xml:space="preserve">Паук </t>
    </r>
    <r>
      <rPr>
        <b/>
        <i/>
        <sz val="20"/>
        <color rgb="FFFF0000"/>
        <rFont val="Arial"/>
        <family val="2"/>
        <charset val="204"/>
      </rPr>
      <t xml:space="preserve">окрашен. </t>
    </r>
  </si>
  <si>
    <r>
      <t xml:space="preserve">Скоба круглая </t>
    </r>
    <r>
      <rPr>
        <b/>
        <i/>
        <sz val="20"/>
        <color rgb="FFFF0000"/>
        <rFont val="Arial"/>
        <family val="2"/>
        <charset val="204"/>
      </rPr>
      <t xml:space="preserve">нержав. </t>
    </r>
  </si>
  <si>
    <r>
      <t xml:space="preserve">Скоба круглая </t>
    </r>
    <r>
      <rPr>
        <b/>
        <i/>
        <sz val="20"/>
        <color rgb="FFFF0000"/>
        <rFont val="Arial"/>
        <family val="2"/>
        <charset val="204"/>
      </rPr>
      <t xml:space="preserve">окрашен. </t>
    </r>
  </si>
  <si>
    <r>
      <t xml:space="preserve">Стул на металлическом окрашенном порошковой краской или хромированном каркасе. Мягкое сидение в форме круга обито искусственной кожей. </t>
    </r>
    <r>
      <rPr>
        <sz val="18"/>
        <color rgb="FFFF0000"/>
        <rFont val="Arial"/>
        <family val="2"/>
        <charset val="204"/>
      </rPr>
      <t>Дорабатывают каркасы и стул снимают с пр-ва. Уточняйте у менеджра наличие</t>
    </r>
  </si>
  <si>
    <r>
      <t xml:space="preserve">Стул на металлическом хромированном или окрашенном порошковой краской каркасе.  Мягкое сидение в виде трапеции и мягкая анатомическая изогнутая спинка обито искуственной кожей. Ножка без утонения.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</si>
  <si>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Стул на металлическом хромированном или окрашенном порошковой краской каркасе. Сиденье и спинка имеют декоративные утяжки, образующие квадраты. Ножка без утонения.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</si>
  <si>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Стул на металлическом хромированном или окрашенном порошковой краской  каркасе. Сиденье и спинка имеют декоративную стежку в виде ромбов. Ножка без утонения.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</si>
  <si>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Стул на металлическом, окрашенном порошковой краской каркасе.  Мягкое сидение в виде трапеции и мягкая анатомическая изогнутая спинка обиты искуственной кожей. Ножка с утонением.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</si>
  <si>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Стул на металлическом хромированном или окрашенном порошковой краской  каркасе. Мягкое сиденье и мягкая анатомическая изогнутая спинка. По периметру спинки отделочная строчка. Ножка без утонения.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</si>
  <si>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Стул на металлическом хромированном или окрашенном порошковой краской каркасе. Мягкое сидение в виде трапеции и мягкая анатомическая изогнутая спинка обиты искуственной кожей. Ножка с утонением.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</si>
  <si>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Стул на металлическом хромированном или окрашенном порошковой краской каркасе.Мягкое сиденье и мягкая анатомическая изогнутая спинка. По периметру спинки отделочная строчка.  Спинка обита экокожей 2-х цветов.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</si>
  <si>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 Стул на металлическом хромированном или окрашенном порошковой краской каркасе. Мягкое сидение в виде трапеции и мягкая анатомическая изогнутая спинка обиты искуственной кожей 2-х цветов.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</si>
  <si>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  Стул на металлическом хромированном или окрашенном порошковой краской каркасе. Мягкое сидение в виде трапеции и мягкая анатомическая изогнутая спинка обиты искуственной кожей. На спинке и сиденье стежка в виде ромбов. Ножка с утонением.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</si>
  <si>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Стул на металлическом хромированном или окрашенном порошковой краской каркасе. Мягкое сидение в виде трапеции и мягкая анатомическая изогнутая спинка обиты искуственной кожей. На спинке и сиденье утяжки, образующие квадраты. Ножка с утонением.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</si>
  <si>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   Стул на металлическом хромированном или окрашенном порошковой краской каркасе. Мягкое сидение в виде трапеции и мягкая анатомическая изогнутая спинка обиты искуственной кожей. На спинке и сиденье стежка в виде ромбов. Ножка с утонением.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</si>
  <si>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Классическая банкетка из массива березы с мягким сиденьем.  (Используемая ткань - шёлк). По периметру каркаса может быть нанесена патина . </t>
    </r>
    <r>
      <rPr>
        <b/>
        <sz val="18"/>
        <rFont val="Arial"/>
        <family val="2"/>
        <charset val="204"/>
      </rPr>
      <t xml:space="preserve">Банкетка поставляется в разобранном виде. </t>
    </r>
  </si>
  <si>
    <r>
      <t xml:space="preserve">Стул из массива березы с прямой спинкой с вертикальными рейками. Сиденье жесткое со шпоновым покрытием износостойкое, из к/з или ткани.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</si>
  <si>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Стул из массива березы с резной спинкой из шпон.  МДФ, узор на спинке образует ромбы. Сиденье жесткое со шпоновым покрытием (износостойкое) или мягкое  к/з или ткань.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</si>
  <si>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Стул из массива березы с мягкой спинкой. Сиденье жесткое со шпоновым покрытием (износостойкое) или мягкое  к/з или ткань.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</si>
  <si>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Стул из массива березы с мягкой спинкой и сиденьем.  Конструкция стула предусматривает деревянные подлокотники для более удобного расположения.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</si>
  <si>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Чехловой стул. Каркас из массива березы.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</si>
  <si>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Чехловой стул. Каркас из массива березы. На спинки стула декоратиные пуговицы, чехол 2-х цветный.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</si>
  <si>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Чехловой стул. Каркас из массива березы. На спинке  стула декоративная строчка в виде лепестков.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</si>
  <si>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Чехловой стул. Каркас из массива березы. На спинке стула декоратиная строчка, образующая ромбы.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</si>
  <si>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Чехловой стул. Каркас из массива березы.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  <r>
      <rPr>
        <b/>
        <sz val="18"/>
        <color rgb="FFFF0000"/>
        <rFont val="Arial"/>
        <family val="2"/>
        <charset val="204"/>
      </rPr>
      <t xml:space="preserve"> Стул разборный !!!</t>
    </r>
  </si>
  <si>
    <r>
      <t xml:space="preserve">Современный  табурет из массива березы. Сиденье мягкое  к/з или ткань.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</si>
  <si>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Современный  стул из массива березы с ортопедической спинкой и мягким сиденьем.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</si>
  <si>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Современный  стул из массива березы с ортопедической мягкой спинкой и мягким сиденьем.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</si>
  <si>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Стул из массива березы с мягким сиденьем и фигурной спинкой.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</si>
  <si>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Стул из массива березы с мягким сиденьем, спинкой в форме круга. 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</si>
  <si>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Стул из массива березы с мягкой  сиденьем и мягкой спинкой в форме круга.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</si>
  <si>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Кресло из массива березы с мягким  сиденьем, спинкой в форме круга и подлокотниками. 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</si>
  <si>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Кресло из массива березы с мягким  сиденьем и мягкой спинкой в форме круга и подлокотниками.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</si>
  <si>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 xml:space="preserve">Стул из массива березы с мягким сиденьем и изогнутой мягкой спинкой. </t>
    </r>
    <r>
      <rPr>
        <sz val="18"/>
        <color rgb="FFFF0000"/>
        <rFont val="Arial"/>
        <family val="2"/>
        <charset val="204"/>
      </rPr>
      <t>Заказы на данную модель принимаются кратно 2 шт.</t>
    </r>
  </si>
  <si>
    <r>
      <t>Каркас и ножки сделаны из массива березы с декоративной фрезой. Сиденье обито шелком или тканью.</t>
    </r>
    <r>
      <rPr>
        <b/>
        <sz val="18"/>
        <rFont val="Arial"/>
        <family val="2"/>
        <charset val="204"/>
      </rPr>
      <t xml:space="preserve"> Банкетка поставляется в разобранном виде.</t>
    </r>
  </si>
  <si>
    <r>
      <t>Каркас и ножки сделаны из массива березы с декоративной фрезой. Сиденье обито шелком или тканью.</t>
    </r>
    <r>
      <rPr>
        <b/>
        <sz val="18"/>
        <rFont val="Arial"/>
        <family val="2"/>
        <charset val="204"/>
      </rPr>
      <t xml:space="preserve"> </t>
    </r>
  </si>
  <si>
    <t>При нечетном заказе стульев (не кратно 2-м)  наценка на каждый нечетный стул составляет 200 руб.!!!</t>
  </si>
  <si>
    <t>Таблица сочетания ткани на стулья ДМФ "Аврора" на 25.09.2018 г.</t>
  </si>
  <si>
    <r>
      <t xml:space="preserve">К/з В 7 </t>
    </r>
    <r>
      <rPr>
        <b/>
        <sz val="14"/>
        <color rgb="FFFF0000"/>
        <rFont val="Times New Roman"/>
        <family val="1"/>
        <charset val="204"/>
      </rPr>
      <t>(распродажа остатков)</t>
    </r>
  </si>
  <si>
    <t>Брют, Брют 2-х цв.</t>
  </si>
  <si>
    <t>Кампари</t>
  </si>
</sst>
</file>

<file path=xl/styles.xml><?xml version="1.0" encoding="utf-8"?>
<styleSheet xmlns="http://schemas.openxmlformats.org/spreadsheetml/2006/main">
  <numFmts count="1">
    <numFmt numFmtId="164" formatCode="0.000"/>
  </numFmts>
  <fonts count="121">
    <font>
      <sz val="11"/>
      <color theme="1"/>
      <name val="Calibri"/>
      <family val="2"/>
      <charset val="204"/>
      <scheme val="minor"/>
    </font>
    <font>
      <b/>
      <sz val="16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8"/>
      <name val="Arial"/>
      <family val="2"/>
      <charset val="204"/>
    </font>
    <font>
      <b/>
      <i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sz val="8"/>
      <color indexed="8"/>
      <name val="Arial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b/>
      <sz val="8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name val="Arial"/>
      <family val="2"/>
      <charset val="204"/>
    </font>
    <font>
      <sz val="9"/>
      <color indexed="8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6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b/>
      <i/>
      <sz val="16"/>
      <color indexed="8"/>
      <name val="Calibri"/>
      <family val="2"/>
      <charset val="204"/>
    </font>
    <font>
      <b/>
      <i/>
      <sz val="11"/>
      <color indexed="8"/>
      <name val="Arial"/>
      <family val="2"/>
      <charset val="204"/>
    </font>
    <font>
      <b/>
      <sz val="16"/>
      <name val="Arial"/>
      <family val="2"/>
      <charset val="204"/>
    </font>
    <font>
      <sz val="11"/>
      <name val="Arial"/>
      <family val="2"/>
      <charset val="204"/>
    </font>
    <font>
      <sz val="12"/>
      <name val="Arial"/>
      <family val="2"/>
      <charset val="204"/>
    </font>
    <font>
      <b/>
      <i/>
      <sz val="14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sz val="10"/>
      <name val="Arial"/>
      <family val="2"/>
      <charset val="204"/>
    </font>
    <font>
      <b/>
      <i/>
      <sz val="14"/>
      <color indexed="10"/>
      <name val="Arial"/>
      <family val="2"/>
      <charset val="204"/>
    </font>
    <font>
      <sz val="14"/>
      <name val="Arial"/>
      <family val="2"/>
      <charset val="204"/>
    </font>
    <font>
      <sz val="14"/>
      <color theme="1"/>
      <name val="Arial"/>
      <family val="2"/>
      <charset val="204"/>
    </font>
    <font>
      <b/>
      <i/>
      <sz val="16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charset val="204"/>
    </font>
    <font>
      <b/>
      <i/>
      <sz val="6"/>
      <name val="Arial"/>
      <family val="2"/>
      <charset val="204"/>
    </font>
    <font>
      <b/>
      <sz val="22"/>
      <name val="Arial"/>
      <family val="2"/>
      <charset val="204"/>
    </font>
    <font>
      <sz val="24"/>
      <name val="Arial"/>
      <family val="2"/>
      <charset val="204"/>
    </font>
    <font>
      <b/>
      <i/>
      <sz val="9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i/>
      <sz val="16"/>
      <color indexed="8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i/>
      <sz val="14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8"/>
      <color theme="1"/>
      <name val="Calibri"/>
      <family val="2"/>
      <charset val="204"/>
      <scheme val="minor"/>
    </font>
    <font>
      <sz val="16"/>
      <name val="Arial"/>
      <family val="2"/>
      <charset val="204"/>
    </font>
    <font>
      <b/>
      <sz val="16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20"/>
      <name val="Arial"/>
      <family val="2"/>
      <charset val="204"/>
    </font>
    <font>
      <b/>
      <i/>
      <sz val="20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sz val="20"/>
      <name val="Arial"/>
      <family val="2"/>
      <charset val="204"/>
    </font>
    <font>
      <b/>
      <sz val="20"/>
      <color theme="1"/>
      <name val="Arial"/>
      <family val="2"/>
      <charset val="204"/>
    </font>
    <font>
      <b/>
      <sz val="20"/>
      <color rgb="FFFF0000"/>
      <name val="Arial"/>
      <family val="2"/>
      <charset val="204"/>
    </font>
    <font>
      <i/>
      <sz val="14"/>
      <name val="Arial"/>
      <family val="2"/>
      <charset val="204"/>
    </font>
    <font>
      <b/>
      <i/>
      <sz val="20"/>
      <color theme="1"/>
      <name val="Arial"/>
      <family val="2"/>
      <charset val="204"/>
    </font>
    <font>
      <b/>
      <i/>
      <sz val="20"/>
      <color indexed="10"/>
      <name val="Arial"/>
      <family val="2"/>
      <charset val="204"/>
    </font>
    <font>
      <b/>
      <sz val="9"/>
      <name val="Arial"/>
      <family val="2"/>
      <charset val="204"/>
    </font>
    <font>
      <sz val="16"/>
      <color theme="1"/>
      <name val="Arial"/>
      <family val="2"/>
      <charset val="204"/>
    </font>
    <font>
      <sz val="14"/>
      <color indexed="8"/>
      <name val="Arial"/>
      <family val="2"/>
      <charset val="204"/>
    </font>
    <font>
      <sz val="20"/>
      <color theme="1"/>
      <name val="Arial"/>
      <family val="2"/>
      <charset val="204"/>
    </font>
    <font>
      <sz val="20"/>
      <color indexed="8"/>
      <name val="Arial"/>
      <family val="2"/>
      <charset val="204"/>
    </font>
    <font>
      <sz val="18"/>
      <color theme="1"/>
      <name val="Arial"/>
      <family val="2"/>
      <charset val="204"/>
    </font>
    <font>
      <b/>
      <sz val="14"/>
      <name val="Arial"/>
      <family val="2"/>
      <charset val="204"/>
    </font>
    <font>
      <b/>
      <sz val="24"/>
      <name val="Arial"/>
      <family val="2"/>
      <charset val="204"/>
    </font>
    <font>
      <b/>
      <sz val="26"/>
      <name val="Arial"/>
      <family val="2"/>
      <charset val="204"/>
    </font>
    <font>
      <b/>
      <i/>
      <sz val="24"/>
      <name val="Arial"/>
      <family val="2"/>
      <charset val="204"/>
    </font>
    <font>
      <b/>
      <sz val="24"/>
      <color theme="1"/>
      <name val="Arial"/>
      <family val="2"/>
      <charset val="204"/>
    </font>
    <font>
      <i/>
      <sz val="16"/>
      <name val="Arial"/>
      <family val="2"/>
      <charset val="204"/>
    </font>
    <font>
      <u/>
      <sz val="16"/>
      <color theme="1"/>
      <name val="Arial"/>
      <family val="2"/>
      <charset val="204"/>
    </font>
    <font>
      <sz val="18"/>
      <name val="Arial"/>
      <family val="2"/>
      <charset val="204"/>
    </font>
    <font>
      <b/>
      <sz val="24"/>
      <color rgb="FFFF0000"/>
      <name val="Arial"/>
      <family val="2"/>
      <charset val="204"/>
    </font>
    <font>
      <b/>
      <sz val="18"/>
      <color theme="1"/>
      <name val="Times New Roman"/>
      <family val="1"/>
      <charset val="204"/>
    </font>
    <font>
      <i/>
      <sz val="11"/>
      <name val="Arial"/>
      <family val="2"/>
      <charset val="204"/>
    </font>
    <font>
      <b/>
      <i/>
      <sz val="20"/>
      <color rgb="FFFF0000"/>
      <name val="Arial"/>
      <family val="2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20"/>
      <color rgb="FFFF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8"/>
      <color theme="1"/>
      <name val="Times New Roman"/>
      <family val="1"/>
      <charset val="204"/>
    </font>
    <font>
      <b/>
      <sz val="26"/>
      <color rgb="FFFF0000"/>
      <name val="Arial"/>
      <family val="2"/>
      <charset val="204"/>
    </font>
    <font>
      <b/>
      <i/>
      <sz val="9"/>
      <name val="Calibri"/>
      <family val="2"/>
      <charset val="204"/>
      <scheme val="minor"/>
    </font>
    <font>
      <b/>
      <sz val="18"/>
      <name val="Arial"/>
      <family val="2"/>
      <charset val="204"/>
    </font>
    <font>
      <b/>
      <sz val="26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8"/>
      <color rgb="FFFF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u/>
      <sz val="18"/>
      <color theme="1"/>
      <name val="Times New Roman"/>
      <family val="1"/>
      <charset val="204"/>
    </font>
    <font>
      <b/>
      <i/>
      <sz val="24"/>
      <color theme="1"/>
      <name val="Arial"/>
      <family val="2"/>
      <charset val="204"/>
    </font>
    <font>
      <sz val="24"/>
      <color theme="1"/>
      <name val="Arial"/>
      <family val="2"/>
      <charset val="204"/>
    </font>
    <font>
      <b/>
      <sz val="16"/>
      <name val="Calibri"/>
      <family val="2"/>
      <charset val="204"/>
    </font>
    <font>
      <b/>
      <i/>
      <sz val="14.4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b/>
      <u/>
      <sz val="14"/>
      <color theme="1"/>
      <name val="Arial"/>
      <family val="2"/>
      <charset val="204"/>
    </font>
    <font>
      <sz val="18"/>
      <color rgb="FFFF0000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18"/>
      <color theme="1"/>
      <name val="Calibri"/>
      <family val="2"/>
      <charset val="204"/>
    </font>
    <font>
      <b/>
      <sz val="14"/>
      <color indexed="8"/>
      <name val="Calibri"/>
      <family val="2"/>
      <charset val="204"/>
      <scheme val="minor"/>
    </font>
    <font>
      <sz val="18"/>
      <color rgb="FFFF0000"/>
      <name val="Arial"/>
      <family val="2"/>
      <charset val="204"/>
    </font>
    <font>
      <b/>
      <sz val="18"/>
      <color rgb="FFFF0000"/>
      <name val="Arial"/>
      <family val="2"/>
      <charset val="204"/>
    </font>
    <font>
      <b/>
      <sz val="45"/>
      <color rgb="FFFF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36" fillId="0" borderId="0"/>
    <xf numFmtId="0" fontId="36" fillId="0" borderId="0"/>
  </cellStyleXfs>
  <cellXfs count="1164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0" borderId="14" xfId="1" applyFont="1" applyFill="1" applyBorder="1" applyAlignment="1">
      <alignment horizontal="center" vertical="center" wrapText="1"/>
    </xf>
    <xf numFmtId="0" fontId="14" fillId="0" borderId="16" xfId="1" applyFont="1" applyFill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1" fillId="0" borderId="5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8" fillId="0" borderId="16" xfId="1" applyFont="1" applyFill="1" applyBorder="1" applyAlignment="1">
      <alignment horizontal="center" vertical="center" wrapText="1"/>
    </xf>
    <xf numFmtId="0" fontId="18" fillId="0" borderId="14" xfId="1" applyFont="1" applyFill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0" fillId="2" borderId="0" xfId="0" applyFill="1"/>
    <xf numFmtId="0" fontId="0" fillId="0" borderId="11" xfId="0" applyBorder="1" applyAlignment="1">
      <alignment horizontal="center" vertical="center"/>
    </xf>
    <xf numFmtId="0" fontId="32" fillId="0" borderId="11" xfId="0" applyFont="1" applyBorder="1" applyAlignment="1">
      <alignment horizontal="center" vertical="center" wrapText="1"/>
    </xf>
    <xf numFmtId="0" fontId="17" fillId="0" borderId="41" xfId="1" applyFont="1" applyFill="1" applyBorder="1" applyAlignment="1">
      <alignment horizontal="center" vertical="center" wrapText="1"/>
    </xf>
    <xf numFmtId="0" fontId="23" fillId="0" borderId="0" xfId="5" applyFont="1" applyFill="1" applyAlignment="1">
      <alignment horizontal="left" vertical="center"/>
    </xf>
    <xf numFmtId="0" fontId="19" fillId="0" borderId="0" xfId="0" applyFont="1"/>
    <xf numFmtId="0" fontId="3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 vertical="center"/>
    </xf>
    <xf numFmtId="0" fontId="34" fillId="0" borderId="0" xfId="0" applyFont="1" applyAlignment="1">
      <alignment horizontal="center"/>
    </xf>
    <xf numFmtId="0" fontId="34" fillId="0" borderId="0" xfId="0" applyFont="1" applyAlignment="1"/>
    <xf numFmtId="0" fontId="34" fillId="0" borderId="0" xfId="0" applyFont="1" applyAlignment="1">
      <alignment horizontal="center" vertical="center"/>
    </xf>
    <xf numFmtId="0" fontId="41" fillId="0" borderId="0" xfId="0" applyFont="1"/>
    <xf numFmtId="1" fontId="38" fillId="0" borderId="1" xfId="5" applyNumberFormat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37" fillId="0" borderId="0" xfId="0" applyFont="1" applyFill="1" applyAlignment="1">
      <alignment horizontal="center"/>
    </xf>
    <xf numFmtId="0" fontId="0" fillId="0" borderId="0" xfId="0" applyFill="1"/>
    <xf numFmtId="0" fontId="32" fillId="0" borderId="38" xfId="0" applyFont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/>
    </xf>
    <xf numFmtId="0" fontId="32" fillId="0" borderId="41" xfId="0" applyFont="1" applyBorder="1" applyAlignment="1">
      <alignment horizontal="center" vertical="center" wrapText="1"/>
    </xf>
    <xf numFmtId="3" fontId="17" fillId="0" borderId="28" xfId="0" applyNumberFormat="1" applyFont="1" applyBorder="1" applyAlignment="1">
      <alignment horizontal="center" vertical="center"/>
    </xf>
    <xf numFmtId="3" fontId="22" fillId="0" borderId="41" xfId="1" applyNumberFormat="1" applyFont="1" applyFill="1" applyBorder="1" applyAlignment="1">
      <alignment horizontal="center" vertical="center" wrapText="1"/>
    </xf>
    <xf numFmtId="0" fontId="18" fillId="0" borderId="41" xfId="1" applyFont="1" applyFill="1" applyBorder="1" applyAlignment="1">
      <alignment horizontal="center" vertical="center" wrapText="1"/>
    </xf>
    <xf numFmtId="0" fontId="4" fillId="0" borderId="41" xfId="5" applyNumberFormat="1" applyFont="1" applyFill="1" applyBorder="1" applyAlignment="1">
      <alignment horizontal="center" vertical="center" wrapText="1"/>
    </xf>
    <xf numFmtId="0" fontId="17" fillId="0" borderId="5" xfId="1" applyFont="1" applyFill="1" applyBorder="1" applyAlignment="1">
      <alignment horizontal="center" vertical="center" wrapText="1"/>
    </xf>
    <xf numFmtId="0" fontId="17" fillId="0" borderId="1" xfId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1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6" fillId="0" borderId="7" xfId="0" applyFont="1" applyBorder="1" applyAlignment="1">
      <alignment horizontal="center" vertical="center"/>
    </xf>
    <xf numFmtId="0" fontId="46" fillId="0" borderId="9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" fillId="0" borderId="5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4" fillId="0" borderId="5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37" fillId="2" borderId="0" xfId="0" applyFont="1" applyFill="1"/>
    <xf numFmtId="3" fontId="17" fillId="0" borderId="41" xfId="0" applyNumberFormat="1" applyFont="1" applyBorder="1" applyAlignment="1">
      <alignment horizontal="center" vertical="center"/>
    </xf>
    <xf numFmtId="0" fontId="34" fillId="0" borderId="0" xfId="0" applyFont="1" applyAlignment="1">
      <alignment horizontal="left"/>
    </xf>
    <xf numFmtId="0" fontId="40" fillId="0" borderId="0" xfId="5" applyFont="1" applyFill="1" applyAlignment="1">
      <alignment horizontal="center" vertical="center"/>
    </xf>
    <xf numFmtId="0" fontId="39" fillId="0" borderId="0" xfId="5" applyFont="1" applyFill="1" applyAlignment="1">
      <alignment horizontal="center" vertical="center"/>
    </xf>
    <xf numFmtId="0" fontId="22" fillId="0" borderId="5" xfId="1" applyFont="1" applyFill="1" applyBorder="1" applyAlignment="1">
      <alignment horizontal="center" vertical="center" wrapText="1"/>
    </xf>
    <xf numFmtId="3" fontId="17" fillId="0" borderId="30" xfId="0" applyNumberFormat="1" applyFont="1" applyBorder="1" applyAlignment="1">
      <alignment horizontal="center" vertical="center"/>
    </xf>
    <xf numFmtId="3" fontId="22" fillId="0" borderId="42" xfId="3" applyNumberFormat="1" applyFont="1" applyFill="1" applyBorder="1" applyAlignment="1">
      <alignment horizontal="center" vertical="center"/>
    </xf>
    <xf numFmtId="3" fontId="22" fillId="0" borderId="42" xfId="1" applyNumberFormat="1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8" fillId="0" borderId="14" xfId="3" applyFont="1" applyFill="1" applyBorder="1" applyAlignment="1" applyProtection="1">
      <alignment horizontal="center" vertical="center"/>
      <protection locked="0"/>
    </xf>
    <xf numFmtId="0" fontId="8" fillId="0" borderId="16" xfId="3" applyFont="1" applyFill="1" applyBorder="1" applyAlignment="1">
      <alignment horizontal="center" vertical="center"/>
    </xf>
    <xf numFmtId="0" fontId="8" fillId="0" borderId="4" xfId="3" applyFont="1" applyFill="1" applyBorder="1" applyAlignment="1" applyProtection="1">
      <alignment horizontal="center" vertical="center"/>
      <protection locked="0"/>
    </xf>
    <xf numFmtId="0" fontId="8" fillId="0" borderId="15" xfId="3" applyFont="1" applyFill="1" applyBorder="1" applyAlignment="1" applyProtection="1">
      <alignment horizontal="center" vertical="center"/>
      <protection locked="0"/>
    </xf>
    <xf numFmtId="0" fontId="8" fillId="0" borderId="5" xfId="3" applyFont="1" applyFill="1" applyBorder="1" applyAlignment="1" applyProtection="1">
      <alignment horizontal="center" vertical="center"/>
      <protection locked="0"/>
    </xf>
    <xf numFmtId="0" fontId="8" fillId="0" borderId="1" xfId="3" applyFont="1" applyFill="1" applyBorder="1" applyAlignment="1" applyProtection="1">
      <alignment horizontal="center" vertical="center"/>
      <protection locked="0"/>
    </xf>
    <xf numFmtId="3" fontId="17" fillId="0" borderId="41" xfId="0" applyNumberFormat="1" applyFont="1" applyBorder="1" applyAlignment="1">
      <alignment horizontal="center" vertical="center"/>
    </xf>
    <xf numFmtId="9" fontId="47" fillId="3" borderId="0" xfId="0" applyNumberFormat="1" applyFont="1" applyFill="1" applyAlignment="1">
      <alignment horizontal="center" vertical="center"/>
    </xf>
    <xf numFmtId="0" fontId="40" fillId="2" borderId="0" xfId="5" applyFont="1" applyFill="1" applyAlignment="1">
      <alignment horizontal="center" vertical="center"/>
    </xf>
    <xf numFmtId="0" fontId="39" fillId="2" borderId="0" xfId="5" applyFont="1" applyFill="1" applyAlignment="1">
      <alignment horizontal="center" vertical="center"/>
    </xf>
    <xf numFmtId="0" fontId="48" fillId="0" borderId="0" xfId="0" applyFont="1" applyAlignment="1"/>
    <xf numFmtId="0" fontId="18" fillId="0" borderId="5" xfId="5" applyFont="1" applyFill="1" applyBorder="1" applyAlignment="1">
      <alignment horizontal="center" vertical="center"/>
    </xf>
    <xf numFmtId="1" fontId="18" fillId="0" borderId="1" xfId="5" applyNumberFormat="1" applyFont="1" applyFill="1" applyBorder="1" applyAlignment="1">
      <alignment horizontal="center" vertical="center" wrapText="1"/>
    </xf>
    <xf numFmtId="0" fontId="55" fillId="0" borderId="0" xfId="0" applyFont="1"/>
    <xf numFmtId="3" fontId="56" fillId="0" borderId="1" xfId="5" applyNumberFormat="1" applyFont="1" applyFill="1" applyBorder="1" applyAlignment="1">
      <alignment horizontal="center" vertical="center"/>
    </xf>
    <xf numFmtId="3" fontId="56" fillId="0" borderId="1" xfId="5" applyNumberFormat="1" applyFont="1" applyFill="1" applyBorder="1" applyAlignment="1">
      <alignment horizontal="center" vertical="center" wrapText="1"/>
    </xf>
    <xf numFmtId="3" fontId="57" fillId="0" borderId="1" xfId="5" applyNumberFormat="1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25" fillId="3" borderId="5" xfId="5" applyFont="1" applyFill="1" applyBorder="1" applyAlignment="1">
      <alignment horizontal="center" vertical="center"/>
    </xf>
    <xf numFmtId="0" fontId="25" fillId="0" borderId="5" xfId="5" applyFont="1" applyFill="1" applyBorder="1" applyAlignment="1">
      <alignment horizontal="center" vertical="center"/>
    </xf>
    <xf numFmtId="0" fontId="25" fillId="2" borderId="5" xfId="5" applyFont="1" applyFill="1" applyBorder="1" applyAlignment="1">
      <alignment horizontal="center" vertical="center"/>
    </xf>
    <xf numFmtId="0" fontId="25" fillId="2" borderId="24" xfId="5" applyFont="1" applyFill="1" applyBorder="1" applyAlignment="1">
      <alignment horizontal="center" vertical="center"/>
    </xf>
    <xf numFmtId="0" fontId="25" fillId="3" borderId="24" xfId="5" applyFont="1" applyFill="1" applyBorder="1" applyAlignment="1">
      <alignment horizontal="center" vertical="center"/>
    </xf>
    <xf numFmtId="1" fontId="8" fillId="0" borderId="2" xfId="5" applyNumberFormat="1" applyFont="1" applyFill="1" applyBorder="1" applyAlignment="1">
      <alignment horizontal="center" vertical="center" wrapText="1"/>
    </xf>
    <xf numFmtId="0" fontId="18" fillId="0" borderId="7" xfId="5" applyFont="1" applyFill="1" applyBorder="1" applyAlignment="1">
      <alignment horizontal="center" vertical="center"/>
    </xf>
    <xf numFmtId="0" fontId="16" fillId="0" borderId="5" xfId="5" applyFont="1" applyFill="1" applyBorder="1" applyAlignment="1">
      <alignment horizontal="center" vertical="center"/>
    </xf>
    <xf numFmtId="1" fontId="18" fillId="0" borderId="8" xfId="5" applyNumberFormat="1" applyFont="1" applyFill="1" applyBorder="1" applyAlignment="1">
      <alignment horizontal="center" vertical="center" wrapText="1"/>
    </xf>
    <xf numFmtId="1" fontId="24" fillId="0" borderId="2" xfId="5" applyNumberFormat="1" applyFont="1" applyFill="1" applyBorder="1" applyAlignment="1">
      <alignment horizontal="center" vertical="center" wrapText="1"/>
    </xf>
    <xf numFmtId="3" fontId="57" fillId="3" borderId="11" xfId="0" applyNumberFormat="1" applyFont="1" applyFill="1" applyBorder="1" applyAlignment="1">
      <alignment horizontal="center" vertical="center"/>
    </xf>
    <xf numFmtId="3" fontId="57" fillId="3" borderId="41" xfId="0" applyNumberFormat="1" applyFont="1" applyFill="1" applyBorder="1" applyAlignment="1">
      <alignment horizontal="center" vertical="center"/>
    </xf>
    <xf numFmtId="0" fontId="64" fillId="3" borderId="5" xfId="0" applyFont="1" applyFill="1" applyBorder="1" applyAlignment="1">
      <alignment horizontal="center" vertical="center"/>
    </xf>
    <xf numFmtId="0" fontId="64" fillId="3" borderId="2" xfId="0" applyFont="1" applyFill="1" applyBorder="1" applyAlignment="1">
      <alignment horizontal="center" vertical="center"/>
    </xf>
    <xf numFmtId="3" fontId="63" fillId="3" borderId="5" xfId="0" applyNumberFormat="1" applyFont="1" applyFill="1" applyBorder="1" applyAlignment="1">
      <alignment horizontal="center" vertical="center"/>
    </xf>
    <xf numFmtId="3" fontId="63" fillId="3" borderId="2" xfId="0" applyNumberFormat="1" applyFont="1" applyFill="1" applyBorder="1" applyAlignment="1">
      <alignment horizontal="center" vertical="center"/>
    </xf>
    <xf numFmtId="0" fontId="24" fillId="0" borderId="5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0" fontId="24" fillId="0" borderId="5" xfId="1" applyFont="1" applyFill="1" applyBorder="1" applyAlignment="1">
      <alignment horizontal="center" vertical="center"/>
    </xf>
    <xf numFmtId="0" fontId="24" fillId="0" borderId="2" xfId="1" applyFont="1" applyFill="1" applyBorder="1" applyAlignment="1">
      <alignment horizontal="center" vertical="center"/>
    </xf>
    <xf numFmtId="3" fontId="65" fillId="0" borderId="1" xfId="5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0" fillId="0" borderId="38" xfId="5" applyNumberFormat="1" applyFont="1" applyFill="1" applyBorder="1" applyAlignment="1">
      <alignment horizontal="center" vertical="center" wrapText="1"/>
    </xf>
    <xf numFmtId="0" fontId="30" fillId="0" borderId="41" xfId="5" applyNumberFormat="1" applyFont="1" applyFill="1" applyBorder="1" applyAlignment="1">
      <alignment horizontal="center" vertical="center" wrapText="1"/>
    </xf>
    <xf numFmtId="0" fontId="30" fillId="0" borderId="11" xfId="5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30" fillId="0" borderId="41" xfId="1" applyFont="1" applyFill="1" applyBorder="1" applyAlignment="1">
      <alignment horizontal="center" vertical="center"/>
    </xf>
    <xf numFmtId="0" fontId="30" fillId="0" borderId="41" xfId="1" applyFont="1" applyFill="1" applyBorder="1" applyAlignment="1">
      <alignment horizontal="center" vertical="center" wrapText="1"/>
    </xf>
    <xf numFmtId="0" fontId="62" fillId="0" borderId="9" xfId="0" applyFont="1" applyFill="1" applyBorder="1" applyAlignment="1">
      <alignment horizontal="center" vertical="center" wrapText="1"/>
    </xf>
    <xf numFmtId="0" fontId="62" fillId="0" borderId="2" xfId="0" applyFont="1" applyFill="1" applyBorder="1" applyAlignment="1">
      <alignment horizontal="center" vertical="center" wrapText="1"/>
    </xf>
    <xf numFmtId="0" fontId="62" fillId="0" borderId="2" xfId="2" applyFont="1" applyFill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67" fillId="0" borderId="41" xfId="0" applyFont="1" applyBorder="1" applyAlignment="1">
      <alignment horizontal="center" vertical="center"/>
    </xf>
    <xf numFmtId="0" fontId="67" fillId="0" borderId="11" xfId="0" applyFont="1" applyBorder="1" applyAlignment="1">
      <alignment horizontal="center" vertical="center"/>
    </xf>
    <xf numFmtId="0" fontId="59" fillId="0" borderId="40" xfId="5" applyFont="1" applyFill="1" applyBorder="1" applyAlignment="1">
      <alignment horizontal="center" vertical="center"/>
    </xf>
    <xf numFmtId="0" fontId="68" fillId="0" borderId="41" xfId="0" applyFont="1" applyBorder="1"/>
    <xf numFmtId="0" fontId="59" fillId="0" borderId="41" xfId="1" applyFont="1" applyFill="1" applyBorder="1" applyAlignment="1">
      <alignment horizontal="center" vertical="center"/>
    </xf>
    <xf numFmtId="0" fontId="59" fillId="0" borderId="41" xfId="1" applyFont="1" applyFill="1" applyBorder="1" applyAlignment="1">
      <alignment horizontal="center" vertical="center" wrapText="1"/>
    </xf>
    <xf numFmtId="0" fontId="59" fillId="0" borderId="41" xfId="5" applyNumberFormat="1" applyFont="1" applyFill="1" applyBorder="1" applyAlignment="1">
      <alignment horizontal="center" vertical="center" wrapText="1"/>
    </xf>
    <xf numFmtId="0" fontId="58" fillId="0" borderId="41" xfId="0" applyFont="1" applyBorder="1" applyAlignment="1">
      <alignment horizontal="center" vertical="center"/>
    </xf>
    <xf numFmtId="0" fontId="68" fillId="0" borderId="41" xfId="0" applyFont="1" applyBorder="1" applyAlignment="1">
      <alignment horizontal="center"/>
    </xf>
    <xf numFmtId="1" fontId="59" fillId="0" borderId="41" xfId="5" applyNumberFormat="1" applyFont="1" applyFill="1" applyBorder="1" applyAlignment="1">
      <alignment horizontal="center" vertical="center" wrapText="1"/>
    </xf>
    <xf numFmtId="0" fontId="59" fillId="0" borderId="41" xfId="5" applyFont="1" applyFill="1" applyBorder="1" applyAlignment="1">
      <alignment horizontal="center" vertical="center"/>
    </xf>
    <xf numFmtId="0" fontId="68" fillId="0" borderId="11" xfId="0" applyFont="1" applyBorder="1" applyAlignment="1">
      <alignment horizontal="center"/>
    </xf>
    <xf numFmtId="0" fontId="59" fillId="0" borderId="11" xfId="5" applyNumberFormat="1" applyFont="1" applyFill="1" applyBorder="1" applyAlignment="1">
      <alignment horizontal="center" vertical="center" wrapText="1"/>
    </xf>
    <xf numFmtId="1" fontId="59" fillId="0" borderId="11" xfId="5" applyNumberFormat="1" applyFont="1" applyFill="1" applyBorder="1" applyAlignment="1">
      <alignment horizontal="center" vertical="center" wrapText="1"/>
    </xf>
    <xf numFmtId="0" fontId="63" fillId="0" borderId="41" xfId="0" applyFont="1" applyBorder="1" applyAlignment="1">
      <alignment horizontal="center" vertical="center"/>
    </xf>
    <xf numFmtId="0" fontId="59" fillId="2" borderId="41" xfId="5" applyNumberFormat="1" applyFont="1" applyFill="1" applyBorder="1" applyAlignment="1">
      <alignment horizontal="center" vertical="center" wrapText="1"/>
    </xf>
    <xf numFmtId="1" fontId="59" fillId="2" borderId="41" xfId="5" applyNumberFormat="1" applyFont="1" applyFill="1" applyBorder="1" applyAlignment="1">
      <alignment horizontal="center" vertical="center" wrapText="1"/>
    </xf>
    <xf numFmtId="0" fontId="56" fillId="0" borderId="41" xfId="5" applyNumberFormat="1" applyFont="1" applyFill="1" applyBorder="1" applyAlignment="1">
      <alignment horizontal="left" vertical="center" wrapText="1"/>
    </xf>
    <xf numFmtId="0" fontId="68" fillId="0" borderId="41" xfId="0" applyFont="1" applyBorder="1" applyAlignment="1">
      <alignment horizontal="center" vertical="center"/>
    </xf>
    <xf numFmtId="0" fontId="59" fillId="0" borderId="38" xfId="5" applyNumberFormat="1" applyFont="1" applyFill="1" applyBorder="1" applyAlignment="1">
      <alignment horizontal="center" vertical="center" wrapText="1"/>
    </xf>
    <xf numFmtId="0" fontId="68" fillId="0" borderId="38" xfId="0" applyFont="1" applyBorder="1" applyAlignment="1">
      <alignment horizontal="center" vertical="center"/>
    </xf>
    <xf numFmtId="0" fontId="59" fillId="0" borderId="38" xfId="5" applyFont="1" applyFill="1" applyBorder="1" applyAlignment="1">
      <alignment horizontal="center" vertical="center"/>
    </xf>
    <xf numFmtId="3" fontId="56" fillId="0" borderId="56" xfId="5" applyNumberFormat="1" applyFont="1" applyFill="1" applyBorder="1" applyAlignment="1">
      <alignment horizontal="center" vertical="center"/>
    </xf>
    <xf numFmtId="0" fontId="58" fillId="0" borderId="41" xfId="0" applyFont="1" applyBorder="1"/>
    <xf numFmtId="3" fontId="56" fillId="0" borderId="52" xfId="5" applyNumberFormat="1" applyFont="1" applyFill="1" applyBorder="1" applyAlignment="1">
      <alignment horizontal="center" vertical="center"/>
    </xf>
    <xf numFmtId="0" fontId="68" fillId="0" borderId="11" xfId="0" applyFont="1" applyBorder="1" applyAlignment="1">
      <alignment horizontal="center" vertical="center"/>
    </xf>
    <xf numFmtId="0" fontId="58" fillId="0" borderId="38" xfId="0" applyFont="1" applyBorder="1"/>
    <xf numFmtId="3" fontId="60" fillId="0" borderId="56" xfId="0" applyNumberFormat="1" applyFont="1" applyBorder="1" applyAlignment="1">
      <alignment horizontal="center" vertical="center"/>
    </xf>
    <xf numFmtId="3" fontId="56" fillId="0" borderId="25" xfId="5" applyNumberFormat="1" applyFont="1" applyFill="1" applyBorder="1" applyAlignment="1">
      <alignment horizontal="center" vertical="center"/>
    </xf>
    <xf numFmtId="0" fontId="67" fillId="0" borderId="11" xfId="0" applyFont="1" applyBorder="1" applyAlignment="1">
      <alignment horizontal="center" vertical="center" wrapText="1"/>
    </xf>
    <xf numFmtId="0" fontId="67" fillId="0" borderId="41" xfId="0" applyFont="1" applyBorder="1" applyAlignment="1">
      <alignment horizontal="center" vertical="center" wrapText="1"/>
    </xf>
    <xf numFmtId="0" fontId="67" fillId="0" borderId="38" xfId="0" applyFont="1" applyBorder="1" applyAlignment="1">
      <alignment horizontal="center" vertical="center" wrapText="1"/>
    </xf>
    <xf numFmtId="0" fontId="67" fillId="0" borderId="38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0" fillId="0" borderId="11" xfId="1" applyFont="1" applyFill="1" applyBorder="1" applyAlignment="1">
      <alignment horizontal="center" vertical="center" wrapText="1"/>
    </xf>
    <xf numFmtId="3" fontId="72" fillId="3" borderId="41" xfId="5" applyNumberFormat="1" applyFont="1" applyFill="1" applyBorder="1" applyAlignment="1">
      <alignment horizontal="center" vertical="center"/>
    </xf>
    <xf numFmtId="3" fontId="72" fillId="0" borderId="41" xfId="5" applyNumberFormat="1" applyFont="1" applyFill="1" applyBorder="1" applyAlignment="1">
      <alignment horizontal="center" vertical="center"/>
    </xf>
    <xf numFmtId="3" fontId="72" fillId="0" borderId="41" xfId="5" applyNumberFormat="1" applyFont="1" applyFill="1" applyBorder="1" applyAlignment="1">
      <alignment horizontal="center" vertical="center" wrapText="1"/>
    </xf>
    <xf numFmtId="3" fontId="72" fillId="3" borderId="41" xfId="5" applyNumberFormat="1" applyFont="1" applyFill="1" applyBorder="1" applyAlignment="1">
      <alignment horizontal="center" vertical="center" wrapText="1"/>
    </xf>
    <xf numFmtId="3" fontId="72" fillId="2" borderId="41" xfId="5" applyNumberFormat="1" applyFont="1" applyFill="1" applyBorder="1" applyAlignment="1">
      <alignment horizontal="center" vertical="center"/>
    </xf>
    <xf numFmtId="3" fontId="72" fillId="3" borderId="42" xfId="5" applyNumberFormat="1" applyFont="1" applyFill="1" applyBorder="1" applyAlignment="1">
      <alignment horizontal="center" vertical="center" wrapText="1"/>
    </xf>
    <xf numFmtId="3" fontId="73" fillId="3" borderId="5" xfId="5" applyNumberFormat="1" applyFont="1" applyFill="1" applyBorder="1" applyAlignment="1">
      <alignment horizontal="center" vertical="center"/>
    </xf>
    <xf numFmtId="3" fontId="73" fillId="0" borderId="5" xfId="5" applyNumberFormat="1" applyFont="1" applyFill="1" applyBorder="1" applyAlignment="1">
      <alignment horizontal="center" vertical="center"/>
    </xf>
    <xf numFmtId="3" fontId="73" fillId="0" borderId="5" xfId="5" applyNumberFormat="1" applyFont="1" applyFill="1" applyBorder="1" applyAlignment="1">
      <alignment horizontal="center" vertical="center" wrapText="1"/>
    </xf>
    <xf numFmtId="3" fontId="73" fillId="3" borderId="5" xfId="5" applyNumberFormat="1" applyFont="1" applyFill="1" applyBorder="1" applyAlignment="1">
      <alignment horizontal="center" vertical="center" wrapText="1"/>
    </xf>
    <xf numFmtId="3" fontId="73" fillId="3" borderId="41" xfId="5" applyNumberFormat="1" applyFont="1" applyFill="1" applyBorder="1" applyAlignment="1">
      <alignment horizontal="center" vertical="center"/>
    </xf>
    <xf numFmtId="3" fontId="73" fillId="0" borderId="41" xfId="5" applyNumberFormat="1" applyFont="1" applyFill="1" applyBorder="1" applyAlignment="1">
      <alignment horizontal="center" vertical="center"/>
    </xf>
    <xf numFmtId="3" fontId="73" fillId="3" borderId="41" xfId="5" applyNumberFormat="1" applyFont="1" applyFill="1" applyBorder="1" applyAlignment="1">
      <alignment horizontal="center" vertical="center" wrapText="1"/>
    </xf>
    <xf numFmtId="3" fontId="73" fillId="3" borderId="4" xfId="5" applyNumberFormat="1" applyFont="1" applyFill="1" applyBorder="1" applyAlignment="1">
      <alignment horizontal="center" vertical="center"/>
    </xf>
    <xf numFmtId="3" fontId="73" fillId="0" borderId="4" xfId="5" applyNumberFormat="1" applyFont="1" applyFill="1" applyBorder="1" applyAlignment="1">
      <alignment horizontal="center" vertical="center"/>
    </xf>
    <xf numFmtId="3" fontId="73" fillId="0" borderId="4" xfId="5" applyNumberFormat="1" applyFont="1" applyFill="1" applyBorder="1" applyAlignment="1">
      <alignment horizontal="center" vertical="center" wrapText="1"/>
    </xf>
    <xf numFmtId="3" fontId="73" fillId="3" borderId="4" xfId="5" applyNumberFormat="1" applyFont="1" applyFill="1" applyBorder="1" applyAlignment="1">
      <alignment horizontal="center" vertical="center" wrapText="1"/>
    </xf>
    <xf numFmtId="3" fontId="72" fillId="0" borderId="51" xfId="5" applyNumberFormat="1" applyFont="1" applyFill="1" applyBorder="1" applyAlignment="1">
      <alignment horizontal="center" vertical="center"/>
    </xf>
    <xf numFmtId="3" fontId="72" fillId="0" borderId="38" xfId="5" applyNumberFormat="1" applyFont="1" applyFill="1" applyBorder="1" applyAlignment="1">
      <alignment horizontal="center" vertical="center"/>
    </xf>
    <xf numFmtId="3" fontId="72" fillId="0" borderId="11" xfId="5" applyNumberFormat="1" applyFont="1" applyFill="1" applyBorder="1" applyAlignment="1">
      <alignment horizontal="center" vertical="center"/>
    </xf>
    <xf numFmtId="3" fontId="72" fillId="0" borderId="11" xfId="5" applyNumberFormat="1" applyFont="1" applyFill="1" applyBorder="1" applyAlignment="1">
      <alignment horizontal="center" vertical="center" wrapText="1"/>
    </xf>
    <xf numFmtId="3" fontId="72" fillId="3" borderId="11" xfId="5" applyNumberFormat="1" applyFont="1" applyFill="1" applyBorder="1" applyAlignment="1">
      <alignment horizontal="center" vertical="center" wrapText="1"/>
    </xf>
    <xf numFmtId="3" fontId="72" fillId="2" borderId="17" xfId="5" applyNumberFormat="1" applyFont="1" applyFill="1" applyBorder="1" applyAlignment="1">
      <alignment horizontal="center" vertical="center"/>
    </xf>
    <xf numFmtId="3" fontId="72" fillId="3" borderId="11" xfId="5" applyNumberFormat="1" applyFont="1" applyFill="1" applyBorder="1" applyAlignment="1">
      <alignment horizontal="center" vertical="center"/>
    </xf>
    <xf numFmtId="3" fontId="72" fillId="2" borderId="11" xfId="5" applyNumberFormat="1" applyFont="1" applyFill="1" applyBorder="1" applyAlignment="1">
      <alignment horizontal="center" vertical="center"/>
    </xf>
    <xf numFmtId="3" fontId="74" fillId="0" borderId="29" xfId="5" applyNumberFormat="1" applyFont="1" applyFill="1" applyBorder="1" applyAlignment="1">
      <alignment horizontal="center" vertical="center"/>
    </xf>
    <xf numFmtId="3" fontId="74" fillId="0" borderId="43" xfId="5" applyNumberFormat="1" applyFont="1" applyFill="1" applyBorder="1" applyAlignment="1">
      <alignment horizontal="center" vertical="center"/>
    </xf>
    <xf numFmtId="3" fontId="74" fillId="0" borderId="41" xfId="5" applyNumberFormat="1" applyFont="1" applyFill="1" applyBorder="1" applyAlignment="1">
      <alignment horizontal="center" vertical="center" wrapText="1"/>
    </xf>
    <xf numFmtId="3" fontId="72" fillId="2" borderId="42" xfId="5" applyNumberFormat="1" applyFont="1" applyFill="1" applyBorder="1" applyAlignment="1">
      <alignment horizontal="center" vertical="center"/>
    </xf>
    <xf numFmtId="3" fontId="74" fillId="0" borderId="41" xfId="5" applyNumberFormat="1" applyFont="1" applyFill="1" applyBorder="1" applyAlignment="1">
      <alignment horizontal="center" vertical="center"/>
    </xf>
    <xf numFmtId="3" fontId="72" fillId="0" borderId="32" xfId="5" applyNumberFormat="1" applyFont="1" applyFill="1" applyBorder="1" applyAlignment="1">
      <alignment horizontal="center" vertical="center"/>
    </xf>
    <xf numFmtId="3" fontId="72" fillId="0" borderId="42" xfId="5" applyNumberFormat="1" applyFont="1" applyFill="1" applyBorder="1" applyAlignment="1">
      <alignment horizontal="center" vertical="center"/>
    </xf>
    <xf numFmtId="3" fontId="72" fillId="0" borderId="17" xfId="5" applyNumberFormat="1" applyFont="1" applyFill="1" applyBorder="1" applyAlignment="1">
      <alignment horizontal="center" vertical="center"/>
    </xf>
    <xf numFmtId="3" fontId="75" fillId="0" borderId="48" xfId="0" applyNumberFormat="1" applyFont="1" applyBorder="1" applyAlignment="1">
      <alignment horizontal="center" vertical="center"/>
    </xf>
    <xf numFmtId="3" fontId="72" fillId="3" borderId="41" xfId="6" applyNumberFormat="1" applyFont="1" applyFill="1" applyBorder="1" applyAlignment="1">
      <alignment horizontal="center" vertical="center"/>
    </xf>
    <xf numFmtId="3" fontId="72" fillId="2" borderId="42" xfId="6" applyNumberFormat="1" applyFont="1" applyFill="1" applyBorder="1" applyAlignment="1">
      <alignment horizontal="center" vertical="center"/>
    </xf>
    <xf numFmtId="1" fontId="76" fillId="3" borderId="1" xfId="5" applyNumberFormat="1" applyFont="1" applyFill="1" applyBorder="1" applyAlignment="1">
      <alignment horizontal="center" vertical="center" wrapText="1"/>
    </xf>
    <xf numFmtId="1" fontId="76" fillId="0" borderId="1" xfId="5" applyNumberFormat="1" applyFont="1" applyFill="1" applyBorder="1" applyAlignment="1">
      <alignment horizontal="center" vertical="center" wrapText="1"/>
    </xf>
    <xf numFmtId="1" fontId="76" fillId="2" borderId="22" xfId="5" applyNumberFormat="1" applyFont="1" applyFill="1" applyBorder="1" applyAlignment="1">
      <alignment horizontal="center" vertical="center" wrapText="1"/>
    </xf>
    <xf numFmtId="1" fontId="76" fillId="3" borderId="22" xfId="5" applyNumberFormat="1" applyFont="1" applyFill="1" applyBorder="1" applyAlignment="1">
      <alignment horizontal="center" vertical="center" wrapText="1"/>
    </xf>
    <xf numFmtId="0" fontId="30" fillId="2" borderId="32" xfId="1" applyFont="1" applyFill="1" applyBorder="1" applyAlignment="1">
      <alignment horizontal="center" vertical="center" wrapText="1"/>
    </xf>
    <xf numFmtId="0" fontId="30" fillId="0" borderId="41" xfId="5" applyFont="1" applyFill="1" applyBorder="1" applyAlignment="1">
      <alignment horizontal="center" vertical="center" wrapText="1"/>
    </xf>
    <xf numFmtId="1" fontId="30" fillId="2" borderId="2" xfId="5" applyNumberFormat="1" applyFont="1" applyFill="1" applyBorder="1" applyAlignment="1">
      <alignment horizontal="center" vertical="center" wrapText="1"/>
    </xf>
    <xf numFmtId="1" fontId="53" fillId="3" borderId="2" xfId="5" applyNumberFormat="1" applyFont="1" applyFill="1" applyBorder="1" applyAlignment="1">
      <alignment horizontal="center" vertical="center" wrapText="1"/>
    </xf>
    <xf numFmtId="1" fontId="22" fillId="0" borderId="2" xfId="5" applyNumberFormat="1" applyFont="1" applyFill="1" applyBorder="1" applyAlignment="1">
      <alignment horizontal="center" vertical="center" wrapText="1"/>
    </xf>
    <xf numFmtId="1" fontId="22" fillId="2" borderId="2" xfId="5" applyNumberFormat="1" applyFont="1" applyFill="1" applyBorder="1" applyAlignment="1">
      <alignment horizontal="center" vertical="center" wrapText="1"/>
    </xf>
    <xf numFmtId="1" fontId="22" fillId="2" borderId="19" xfId="5" applyNumberFormat="1" applyFont="1" applyFill="1" applyBorder="1" applyAlignment="1">
      <alignment horizontal="center" vertical="center" wrapText="1"/>
    </xf>
    <xf numFmtId="1" fontId="53" fillId="3" borderId="19" xfId="5" applyNumberFormat="1" applyFont="1" applyFill="1" applyBorder="1" applyAlignment="1">
      <alignment horizontal="center" vertical="center" wrapText="1"/>
    </xf>
    <xf numFmtId="0" fontId="78" fillId="0" borderId="58" xfId="5" applyFont="1" applyFill="1" applyBorder="1" applyAlignment="1">
      <alignment horizontal="center" vertical="center"/>
    </xf>
    <xf numFmtId="0" fontId="78" fillId="0" borderId="55" xfId="5" applyFont="1" applyFill="1" applyBorder="1" applyAlignment="1">
      <alignment horizontal="center" vertical="center"/>
    </xf>
    <xf numFmtId="0" fontId="78" fillId="0" borderId="66" xfId="5" applyFont="1" applyFill="1" applyBorder="1" applyAlignment="1">
      <alignment horizontal="center" vertical="center"/>
    </xf>
    <xf numFmtId="0" fontId="59" fillId="0" borderId="43" xfId="1" applyFont="1" applyFill="1" applyBorder="1" applyAlignment="1">
      <alignment horizontal="center" vertical="center"/>
    </xf>
    <xf numFmtId="0" fontId="68" fillId="0" borderId="4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3" fontId="56" fillId="0" borderId="54" xfId="5" applyNumberFormat="1" applyFont="1" applyFill="1" applyBorder="1" applyAlignment="1">
      <alignment horizontal="center" vertical="center"/>
    </xf>
    <xf numFmtId="0" fontId="0" fillId="0" borderId="41" xfId="0" applyBorder="1"/>
    <xf numFmtId="0" fontId="0" fillId="0" borderId="41" xfId="0" applyBorder="1" applyAlignment="1">
      <alignment horizontal="center" vertical="center"/>
    </xf>
    <xf numFmtId="1" fontId="81" fillId="0" borderId="9" xfId="5" applyNumberFormat="1" applyFont="1" applyFill="1" applyBorder="1" applyAlignment="1">
      <alignment horizontal="center" vertical="center" wrapText="1"/>
    </xf>
    <xf numFmtId="0" fontId="59" fillId="0" borderId="38" xfId="1" applyFont="1" applyFill="1" applyBorder="1" applyAlignment="1">
      <alignment horizontal="center" vertical="center"/>
    </xf>
    <xf numFmtId="0" fontId="59" fillId="0" borderId="51" xfId="1" applyFont="1" applyFill="1" applyBorder="1" applyAlignment="1">
      <alignment horizontal="center" vertical="center"/>
    </xf>
    <xf numFmtId="3" fontId="72" fillId="0" borderId="32" xfId="5" applyNumberFormat="1" applyFont="1" applyFill="1" applyBorder="1" applyAlignment="1">
      <alignment horizontal="center" vertical="center" wrapText="1"/>
    </xf>
    <xf numFmtId="3" fontId="72" fillId="2" borderId="30" xfId="5" applyNumberFormat="1" applyFont="1" applyFill="1" applyBorder="1" applyAlignment="1">
      <alignment horizontal="center" vertical="center"/>
    </xf>
    <xf numFmtId="0" fontId="84" fillId="0" borderId="10" xfId="0" applyFont="1" applyBorder="1" applyAlignment="1">
      <alignment horizontal="left" wrapText="1"/>
    </xf>
    <xf numFmtId="0" fontId="83" fillId="0" borderId="55" xfId="0" applyFont="1" applyBorder="1" applyAlignment="1">
      <alignment horizontal="left" vertical="center"/>
    </xf>
    <xf numFmtId="0" fontId="83" fillId="0" borderId="55" xfId="0" applyFont="1" applyBorder="1" applyAlignment="1">
      <alignment horizontal="left"/>
    </xf>
    <xf numFmtId="0" fontId="83" fillId="0" borderId="55" xfId="0" applyFont="1" applyBorder="1" applyAlignment="1">
      <alignment horizontal="left" wrapText="1"/>
    </xf>
    <xf numFmtId="0" fontId="85" fillId="0" borderId="0" xfId="0" applyFont="1" applyAlignment="1">
      <alignment horizontal="left" wrapText="1"/>
    </xf>
    <xf numFmtId="0" fontId="86" fillId="2" borderId="55" xfId="0" applyFont="1" applyFill="1" applyBorder="1" applyAlignment="1">
      <alignment horizontal="center" vertical="center" textRotation="90" wrapText="1"/>
    </xf>
    <xf numFmtId="0" fontId="87" fillId="4" borderId="55" xfId="0" applyFont="1" applyFill="1" applyBorder="1" applyAlignment="1">
      <alignment horizontal="center" vertical="center"/>
    </xf>
    <xf numFmtId="0" fontId="87" fillId="5" borderId="55" xfId="0" applyFont="1" applyFill="1" applyBorder="1" applyAlignment="1">
      <alignment horizontal="center" vertical="center"/>
    </xf>
    <xf numFmtId="0" fontId="88" fillId="2" borderId="0" xfId="0" applyFont="1" applyFill="1" applyAlignment="1">
      <alignment horizontal="center" vertical="center"/>
    </xf>
    <xf numFmtId="0" fontId="87" fillId="4" borderId="56" xfId="0" applyFont="1" applyFill="1" applyBorder="1" applyAlignment="1">
      <alignment horizontal="center" vertical="center"/>
    </xf>
    <xf numFmtId="0" fontId="87" fillId="5" borderId="56" xfId="0" applyFont="1" applyFill="1" applyBorder="1" applyAlignment="1">
      <alignment horizontal="center" vertical="center"/>
    </xf>
    <xf numFmtId="0" fontId="87" fillId="4" borderId="44" xfId="0" applyFont="1" applyFill="1" applyBorder="1" applyAlignment="1">
      <alignment horizontal="center" vertical="center"/>
    </xf>
    <xf numFmtId="0" fontId="87" fillId="5" borderId="44" xfId="0" applyFont="1" applyFill="1" applyBorder="1" applyAlignment="1">
      <alignment horizontal="center" vertical="center"/>
    </xf>
    <xf numFmtId="0" fontId="87" fillId="4" borderId="0" xfId="0" applyFont="1" applyFill="1" applyBorder="1" applyAlignment="1">
      <alignment horizontal="center" vertical="center"/>
    </xf>
    <xf numFmtId="0" fontId="86" fillId="2" borderId="66" xfId="0" applyFont="1" applyFill="1" applyBorder="1" applyAlignment="1">
      <alignment horizontal="center" vertical="center" textRotation="90" wrapText="1"/>
    </xf>
    <xf numFmtId="0" fontId="84" fillId="0" borderId="55" xfId="0" applyFont="1" applyBorder="1" applyAlignment="1">
      <alignment horizontal="center" vertical="center" wrapText="1"/>
    </xf>
    <xf numFmtId="0" fontId="86" fillId="2" borderId="66" xfId="0" applyFont="1" applyFill="1" applyBorder="1" applyAlignment="1">
      <alignment horizontal="center" vertical="center" textRotation="90"/>
    </xf>
    <xf numFmtId="0" fontId="84" fillId="4" borderId="55" xfId="0" applyFont="1" applyFill="1" applyBorder="1" applyAlignment="1">
      <alignment horizontal="center" vertical="center"/>
    </xf>
    <xf numFmtId="0" fontId="84" fillId="5" borderId="55" xfId="0" applyFont="1" applyFill="1" applyBorder="1" applyAlignment="1">
      <alignment horizontal="center" vertical="center"/>
    </xf>
    <xf numFmtId="0" fontId="86" fillId="2" borderId="55" xfId="0" applyFont="1" applyFill="1" applyBorder="1" applyAlignment="1">
      <alignment horizontal="center" vertical="center" textRotation="90"/>
    </xf>
    <xf numFmtId="0" fontId="87" fillId="4" borderId="66" xfId="0" applyFont="1" applyFill="1" applyBorder="1" applyAlignment="1">
      <alignment horizontal="center" vertical="center"/>
    </xf>
    <xf numFmtId="0" fontId="30" fillId="0" borderId="2" xfId="5" applyNumberFormat="1" applyFont="1" applyFill="1" applyBorder="1" applyAlignment="1">
      <alignment horizontal="center" vertical="center" wrapText="1"/>
    </xf>
    <xf numFmtId="0" fontId="83" fillId="0" borderId="0" xfId="0" applyFont="1" applyBorder="1" applyAlignment="1">
      <alignment horizontal="left"/>
    </xf>
    <xf numFmtId="0" fontId="83" fillId="2" borderId="55" xfId="0" applyFont="1" applyFill="1" applyBorder="1" applyAlignment="1">
      <alignment horizontal="left" wrapText="1"/>
    </xf>
    <xf numFmtId="9" fontId="1" fillId="3" borderId="0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59" fillId="0" borderId="29" xfId="5" applyNumberFormat="1" applyFont="1" applyFill="1" applyBorder="1" applyAlignment="1">
      <alignment horizontal="center" vertical="center" wrapText="1"/>
    </xf>
    <xf numFmtId="0" fontId="59" fillId="0" borderId="11" xfId="5" applyFont="1" applyFill="1" applyBorder="1" applyAlignment="1">
      <alignment horizontal="center" vertical="center"/>
    </xf>
    <xf numFmtId="3" fontId="57" fillId="0" borderId="1" xfId="5" applyNumberFormat="1" applyFont="1" applyFill="1" applyBorder="1" applyAlignment="1">
      <alignment horizontal="center" vertical="center"/>
    </xf>
    <xf numFmtId="0" fontId="51" fillId="0" borderId="1" xfId="5" applyFont="1" applyFill="1" applyBorder="1" applyAlignment="1">
      <alignment horizontal="center" vertical="center" wrapText="1"/>
    </xf>
    <xf numFmtId="0" fontId="56" fillId="0" borderId="1" xfId="5" applyFont="1" applyFill="1" applyBorder="1" applyAlignment="1">
      <alignment horizontal="center" vertical="center" wrapText="1"/>
    </xf>
    <xf numFmtId="0" fontId="51" fillId="0" borderId="5" xfId="5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64" fontId="41" fillId="0" borderId="0" xfId="0" applyNumberFormat="1" applyFont="1" applyAlignment="1">
      <alignment horizontal="center" vertical="center"/>
    </xf>
    <xf numFmtId="164" fontId="59" fillId="0" borderId="50" xfId="1" applyNumberFormat="1" applyFont="1" applyFill="1" applyBorder="1" applyAlignment="1">
      <alignment horizontal="center" vertical="center"/>
    </xf>
    <xf numFmtId="164" fontId="59" fillId="0" borderId="39" xfId="1" applyNumberFormat="1" applyFont="1" applyFill="1" applyBorder="1" applyAlignment="1">
      <alignment horizontal="center" vertical="center"/>
    </xf>
    <xf numFmtId="164" fontId="59" fillId="0" borderId="39" xfId="5" applyNumberFormat="1" applyFont="1" applyFill="1" applyBorder="1" applyAlignment="1">
      <alignment horizontal="center" vertical="center"/>
    </xf>
    <xf numFmtId="164" fontId="59" fillId="0" borderId="50" xfId="5" applyNumberFormat="1" applyFont="1" applyFill="1" applyBorder="1" applyAlignment="1">
      <alignment horizontal="center" vertical="center"/>
    </xf>
    <xf numFmtId="164" fontId="59" fillId="0" borderId="46" xfId="5" applyNumberFormat="1" applyFont="1" applyFill="1" applyBorder="1" applyAlignment="1">
      <alignment horizontal="center" vertical="center"/>
    </xf>
    <xf numFmtId="164" fontId="58" fillId="0" borderId="50" xfId="0" applyNumberFormat="1" applyFont="1" applyBorder="1" applyAlignment="1">
      <alignment horizontal="center" vertical="center"/>
    </xf>
    <xf numFmtId="164" fontId="68" fillId="0" borderId="46" xfId="0" applyNumberFormat="1" applyFont="1" applyBorder="1" applyAlignment="1">
      <alignment horizontal="center" vertical="center"/>
    </xf>
    <xf numFmtId="164" fontId="68" fillId="0" borderId="50" xfId="0" applyNumberFormat="1" applyFont="1" applyBorder="1" applyAlignment="1">
      <alignment horizontal="center" vertical="center"/>
    </xf>
    <xf numFmtId="164" fontId="0" fillId="0" borderId="50" xfId="0" applyNumberFormat="1" applyBorder="1" applyAlignment="1">
      <alignment horizontal="center" vertical="center"/>
    </xf>
    <xf numFmtId="0" fontId="68" fillId="0" borderId="32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56" fillId="0" borderId="11" xfId="5" applyNumberFormat="1" applyFont="1" applyFill="1" applyBorder="1" applyAlignment="1">
      <alignment horizontal="left" vertical="center" wrapText="1"/>
    </xf>
    <xf numFmtId="0" fontId="56" fillId="0" borderId="38" xfId="5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3" fontId="74" fillId="0" borderId="11" xfId="5" applyNumberFormat="1" applyFont="1" applyFill="1" applyBorder="1" applyAlignment="1">
      <alignment horizontal="center" vertical="center" wrapText="1"/>
    </xf>
    <xf numFmtId="0" fontId="16" fillId="0" borderId="16" xfId="5" applyFont="1" applyFill="1" applyBorder="1" applyAlignment="1">
      <alignment horizontal="center" vertical="center"/>
    </xf>
    <xf numFmtId="0" fontId="59" fillId="0" borderId="12" xfId="5" applyFont="1" applyFill="1" applyBorder="1" applyAlignment="1">
      <alignment horizontal="center" vertical="center"/>
    </xf>
    <xf numFmtId="0" fontId="30" fillId="2" borderId="41" xfId="1" applyFont="1" applyFill="1" applyBorder="1" applyAlignment="1">
      <alignment horizontal="center" vertical="center" wrapText="1"/>
    </xf>
    <xf numFmtId="0" fontId="26" fillId="0" borderId="42" xfId="0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70" fillId="0" borderId="40" xfId="0" applyFont="1" applyBorder="1" applyAlignment="1">
      <alignment horizontal="center" vertical="center"/>
    </xf>
    <xf numFmtId="0" fontId="56" fillId="0" borderId="64" xfId="5" applyFont="1" applyFill="1" applyBorder="1" applyAlignment="1">
      <alignment horizontal="center" vertical="center" wrapText="1"/>
    </xf>
    <xf numFmtId="3" fontId="56" fillId="0" borderId="69" xfId="5" applyNumberFormat="1" applyFont="1" applyFill="1" applyBorder="1" applyAlignment="1">
      <alignment horizontal="center" vertical="center"/>
    </xf>
    <xf numFmtId="164" fontId="59" fillId="0" borderId="53" xfId="1" applyNumberFormat="1" applyFont="1" applyFill="1" applyBorder="1" applyAlignment="1">
      <alignment horizontal="center" vertical="center"/>
    </xf>
    <xf numFmtId="0" fontId="59" fillId="0" borderId="31" xfId="1" applyFont="1" applyFill="1" applyBorder="1" applyAlignment="1">
      <alignment horizontal="center" vertical="center"/>
    </xf>
    <xf numFmtId="0" fontId="59" fillId="0" borderId="32" xfId="1" applyFont="1" applyFill="1" applyBorder="1" applyAlignment="1">
      <alignment horizontal="center" vertical="center"/>
    </xf>
    <xf numFmtId="0" fontId="30" fillId="0" borderId="32" xfId="1" applyFont="1" applyFill="1" applyBorder="1" applyAlignment="1">
      <alignment horizontal="center" vertical="center" wrapText="1"/>
    </xf>
    <xf numFmtId="0" fontId="4" fillId="0" borderId="5" xfId="5" applyNumberFormat="1" applyFont="1" applyFill="1" applyBorder="1" applyAlignment="1">
      <alignment horizontal="center" vertical="center" wrapText="1"/>
    </xf>
    <xf numFmtId="0" fontId="4" fillId="0" borderId="4" xfId="5" applyNumberFormat="1" applyFont="1" applyFill="1" applyBorder="1" applyAlignment="1">
      <alignment horizontal="center" vertical="center" wrapText="1"/>
    </xf>
    <xf numFmtId="0" fontId="14" fillId="0" borderId="5" xfId="5" applyNumberFormat="1" applyFont="1" applyFill="1" applyBorder="1" applyAlignment="1">
      <alignment horizontal="left" vertical="center" wrapText="1"/>
    </xf>
    <xf numFmtId="0" fontId="14" fillId="0" borderId="4" xfId="5" applyNumberFormat="1" applyFont="1" applyFill="1" applyBorder="1" applyAlignment="1">
      <alignment horizontal="left" vertical="center" wrapText="1"/>
    </xf>
    <xf numFmtId="0" fontId="4" fillId="0" borderId="11" xfId="5" applyNumberFormat="1" applyFont="1" applyFill="1" applyBorder="1" applyAlignment="1">
      <alignment horizontal="center" vertical="center" wrapText="1"/>
    </xf>
    <xf numFmtId="0" fontId="4" fillId="0" borderId="38" xfId="5" applyNumberFormat="1" applyFont="1" applyFill="1" applyBorder="1" applyAlignment="1">
      <alignment horizontal="center" vertical="center" wrapText="1"/>
    </xf>
    <xf numFmtId="0" fontId="56" fillId="0" borderId="41" xfId="5" applyNumberFormat="1" applyFont="1" applyFill="1" applyBorder="1" applyAlignment="1">
      <alignment horizontal="center" vertical="center" wrapText="1"/>
    </xf>
    <xf numFmtId="0" fontId="59" fillId="0" borderId="32" xfId="1" applyFont="1" applyFill="1" applyBorder="1" applyAlignment="1">
      <alignment horizontal="center" vertical="center"/>
    </xf>
    <xf numFmtId="0" fontId="59" fillId="0" borderId="5" xfId="1" applyFont="1" applyFill="1" applyBorder="1" applyAlignment="1">
      <alignment horizontal="center" vertical="center"/>
    </xf>
    <xf numFmtId="0" fontId="59" fillId="0" borderId="2" xfId="1" applyFont="1" applyFill="1" applyBorder="1" applyAlignment="1">
      <alignment horizontal="center" vertical="center"/>
    </xf>
    <xf numFmtId="164" fontId="59" fillId="0" borderId="53" xfId="1" applyNumberFormat="1" applyFont="1" applyFill="1" applyBorder="1" applyAlignment="1">
      <alignment horizontal="center" vertical="center"/>
    </xf>
    <xf numFmtId="164" fontId="59" fillId="0" borderId="19" xfId="1" applyNumberFormat="1" applyFont="1" applyFill="1" applyBorder="1" applyAlignment="1">
      <alignment horizontal="center" vertical="center"/>
    </xf>
    <xf numFmtId="0" fontId="59" fillId="0" borderId="21" xfId="1" applyFont="1" applyFill="1" applyBorder="1" applyAlignment="1">
      <alignment horizontal="center" vertical="center"/>
    </xf>
    <xf numFmtId="0" fontId="30" fillId="0" borderId="5" xfId="1" applyFont="1" applyFill="1" applyBorder="1" applyAlignment="1">
      <alignment horizontal="center" vertical="center" wrapText="1"/>
    </xf>
    <xf numFmtId="0" fontId="94" fillId="0" borderId="0" xfId="0" applyFont="1"/>
    <xf numFmtId="0" fontId="56" fillId="0" borderId="5" xfId="5" applyFont="1" applyFill="1" applyBorder="1" applyAlignment="1">
      <alignment horizontal="center" vertical="center" wrapText="1"/>
    </xf>
    <xf numFmtId="0" fontId="56" fillId="0" borderId="4" xfId="5" applyFont="1" applyFill="1" applyBorder="1" applyAlignment="1">
      <alignment horizontal="center" vertical="center" wrapText="1"/>
    </xf>
    <xf numFmtId="0" fontId="57" fillId="0" borderId="5" xfId="6" applyNumberFormat="1" applyFont="1" applyFill="1" applyBorder="1" applyAlignment="1">
      <alignment vertical="center" wrapText="1"/>
    </xf>
    <xf numFmtId="3" fontId="73" fillId="2" borderId="5" xfId="5" applyNumberFormat="1" applyFont="1" applyFill="1" applyBorder="1" applyAlignment="1">
      <alignment horizontal="center" vertical="center"/>
    </xf>
    <xf numFmtId="0" fontId="57" fillId="0" borderId="4" xfId="6" applyNumberFormat="1" applyFont="1" applyFill="1" applyBorder="1" applyAlignment="1">
      <alignment vertical="center" wrapText="1"/>
    </xf>
    <xf numFmtId="0" fontId="30" fillId="0" borderId="4" xfId="5" applyNumberFormat="1" applyFont="1" applyFill="1" applyBorder="1" applyAlignment="1">
      <alignment horizontal="center" vertical="center" wrapText="1"/>
    </xf>
    <xf numFmtId="3" fontId="73" fillId="2" borderId="4" xfId="5" applyNumberFormat="1" applyFont="1" applyFill="1" applyBorder="1" applyAlignment="1">
      <alignment horizontal="center" vertical="center"/>
    </xf>
    <xf numFmtId="0" fontId="56" fillId="0" borderId="41" xfId="5" applyFont="1" applyFill="1" applyBorder="1" applyAlignment="1">
      <alignment horizontal="center" vertical="center" wrapText="1"/>
    </xf>
    <xf numFmtId="0" fontId="57" fillId="0" borderId="41" xfId="6" applyNumberFormat="1" applyFont="1" applyFill="1" applyBorder="1" applyAlignment="1">
      <alignment vertical="center" wrapText="1"/>
    </xf>
    <xf numFmtId="3" fontId="73" fillId="0" borderId="41" xfId="5" applyNumberFormat="1" applyFont="1" applyFill="1" applyBorder="1" applyAlignment="1">
      <alignment horizontal="center" vertical="center" wrapText="1"/>
    </xf>
    <xf numFmtId="3" fontId="73" fillId="2" borderId="41" xfId="5" applyNumberFormat="1" applyFont="1" applyFill="1" applyBorder="1" applyAlignment="1">
      <alignment horizontal="center" vertical="center"/>
    </xf>
    <xf numFmtId="0" fontId="56" fillId="0" borderId="11" xfId="5" applyFont="1" applyFill="1" applyBorder="1" applyAlignment="1">
      <alignment horizontal="center" vertical="center" wrapText="1"/>
    </xf>
    <xf numFmtId="0" fontId="57" fillId="0" borderId="11" xfId="6" applyNumberFormat="1" applyFont="1" applyFill="1" applyBorder="1" applyAlignment="1">
      <alignment vertical="center" wrapText="1"/>
    </xf>
    <xf numFmtId="3" fontId="73" fillId="3" borderId="11" xfId="5" applyNumberFormat="1" applyFont="1" applyFill="1" applyBorder="1" applyAlignment="1">
      <alignment horizontal="center" vertical="center" wrapText="1"/>
    </xf>
    <xf numFmtId="3" fontId="73" fillId="0" borderId="11" xfId="5" applyNumberFormat="1" applyFont="1" applyFill="1" applyBorder="1" applyAlignment="1">
      <alignment horizontal="center" vertical="center"/>
    </xf>
    <xf numFmtId="3" fontId="73" fillId="3" borderId="11" xfId="5" applyNumberFormat="1" applyFont="1" applyFill="1" applyBorder="1" applyAlignment="1">
      <alignment horizontal="center" vertical="center"/>
    </xf>
    <xf numFmtId="3" fontId="73" fillId="0" borderId="11" xfId="5" applyNumberFormat="1" applyFont="1" applyFill="1" applyBorder="1" applyAlignment="1">
      <alignment horizontal="center" vertical="center" wrapText="1"/>
    </xf>
    <xf numFmtId="3" fontId="73" fillId="2" borderId="11" xfId="5" applyNumberFormat="1" applyFont="1" applyFill="1" applyBorder="1" applyAlignment="1">
      <alignment horizontal="center" vertical="center"/>
    </xf>
    <xf numFmtId="0" fontId="56" fillId="0" borderId="38" xfId="5" applyFont="1" applyFill="1" applyBorder="1" applyAlignment="1">
      <alignment horizontal="center" vertical="center" wrapText="1"/>
    </xf>
    <xf numFmtId="0" fontId="57" fillId="0" borderId="38" xfId="6" applyNumberFormat="1" applyFont="1" applyFill="1" applyBorder="1" applyAlignment="1">
      <alignment vertical="center" wrapText="1"/>
    </xf>
    <xf numFmtId="3" fontId="73" fillId="0" borderId="51" xfId="5" applyNumberFormat="1" applyFont="1" applyFill="1" applyBorder="1" applyAlignment="1">
      <alignment horizontal="center" vertical="center"/>
    </xf>
    <xf numFmtId="3" fontId="73" fillId="0" borderId="38" xfId="5" applyNumberFormat="1" applyFont="1" applyFill="1" applyBorder="1" applyAlignment="1">
      <alignment horizontal="center" vertical="center"/>
    </xf>
    <xf numFmtId="3" fontId="73" fillId="3" borderId="38" xfId="5" applyNumberFormat="1" applyFont="1" applyFill="1" applyBorder="1" applyAlignment="1">
      <alignment horizontal="center" vertical="center"/>
    </xf>
    <xf numFmtId="3" fontId="73" fillId="0" borderId="38" xfId="5" applyNumberFormat="1" applyFont="1" applyFill="1" applyBorder="1" applyAlignment="1">
      <alignment horizontal="center" vertical="center" wrapText="1"/>
    </xf>
    <xf numFmtId="3" fontId="73" fillId="3" borderId="38" xfId="5" applyNumberFormat="1" applyFont="1" applyFill="1" applyBorder="1" applyAlignment="1">
      <alignment horizontal="center" vertical="center" wrapText="1"/>
    </xf>
    <xf numFmtId="3" fontId="73" fillId="3" borderId="28" xfId="5" applyNumberFormat="1" applyFont="1" applyFill="1" applyBorder="1" applyAlignment="1">
      <alignment horizontal="center" vertical="center" wrapText="1"/>
    </xf>
    <xf numFmtId="0" fontId="56" fillId="0" borderId="5" xfId="5" applyNumberFormat="1" applyFont="1" applyFill="1" applyBorder="1" applyAlignment="1">
      <alignment horizontal="center" vertical="center" wrapText="1"/>
    </xf>
    <xf numFmtId="3" fontId="72" fillId="0" borderId="5" xfId="5" applyNumberFormat="1" applyFont="1" applyFill="1" applyBorder="1" applyAlignment="1">
      <alignment horizontal="center" vertical="center"/>
    </xf>
    <xf numFmtId="0" fontId="56" fillId="0" borderId="4" xfId="5" applyNumberFormat="1" applyFont="1" applyFill="1" applyBorder="1" applyAlignment="1">
      <alignment horizontal="center" vertical="center" wrapText="1"/>
    </xf>
    <xf numFmtId="3" fontId="72" fillId="0" borderId="4" xfId="5" applyNumberFormat="1" applyFont="1" applyFill="1" applyBorder="1" applyAlignment="1">
      <alignment horizontal="center" vertical="center"/>
    </xf>
    <xf numFmtId="3" fontId="72" fillId="3" borderId="5" xfId="5" applyNumberFormat="1" applyFont="1" applyFill="1" applyBorder="1" applyAlignment="1">
      <alignment horizontal="center" vertical="center" wrapText="1"/>
    </xf>
    <xf numFmtId="3" fontId="72" fillId="3" borderId="5" xfId="5" applyNumberFormat="1" applyFont="1" applyFill="1" applyBorder="1" applyAlignment="1">
      <alignment horizontal="center" vertical="center"/>
    </xf>
    <xf numFmtId="3" fontId="72" fillId="0" borderId="5" xfId="5" applyNumberFormat="1" applyFont="1" applyFill="1" applyBorder="1" applyAlignment="1">
      <alignment horizontal="center" vertical="center" wrapText="1"/>
    </xf>
    <xf numFmtId="3" fontId="72" fillId="2" borderId="5" xfId="5" applyNumberFormat="1" applyFont="1" applyFill="1" applyBorder="1" applyAlignment="1">
      <alignment horizontal="center" vertical="center"/>
    </xf>
    <xf numFmtId="3" fontId="72" fillId="3" borderId="4" xfId="5" applyNumberFormat="1" applyFont="1" applyFill="1" applyBorder="1" applyAlignment="1">
      <alignment horizontal="center" vertical="center" wrapText="1"/>
    </xf>
    <xf numFmtId="3" fontId="72" fillId="3" borderId="4" xfId="5" applyNumberFormat="1" applyFont="1" applyFill="1" applyBorder="1" applyAlignment="1">
      <alignment horizontal="center" vertical="center"/>
    </xf>
    <xf numFmtId="3" fontId="72" fillId="0" borderId="4" xfId="5" applyNumberFormat="1" applyFont="1" applyFill="1" applyBorder="1" applyAlignment="1">
      <alignment horizontal="center" vertical="center" wrapText="1"/>
    </xf>
    <xf numFmtId="3" fontId="72" fillId="2" borderId="4" xfId="5" applyNumberFormat="1" applyFont="1" applyFill="1" applyBorder="1" applyAlignment="1">
      <alignment horizontal="center" vertical="center"/>
    </xf>
    <xf numFmtId="0" fontId="49" fillId="0" borderId="5" xfId="5" applyNumberFormat="1" applyFont="1" applyFill="1" applyBorder="1" applyAlignment="1">
      <alignment horizontal="center" vertical="center" wrapText="1"/>
    </xf>
    <xf numFmtId="0" fontId="30" fillId="0" borderId="5" xfId="5" applyNumberFormat="1" applyFont="1" applyFill="1" applyBorder="1" applyAlignment="1">
      <alignment horizontal="center" vertical="center" wrapText="1"/>
    </xf>
    <xf numFmtId="3" fontId="74" fillId="0" borderId="5" xfId="5" applyNumberFormat="1" applyFont="1" applyFill="1" applyBorder="1" applyAlignment="1">
      <alignment horizontal="center" vertical="center" wrapText="1"/>
    </xf>
    <xf numFmtId="3" fontId="74" fillId="0" borderId="4" xfId="5" applyNumberFormat="1" applyFont="1" applyFill="1" applyBorder="1" applyAlignment="1">
      <alignment horizontal="center" vertical="center" wrapText="1"/>
    </xf>
    <xf numFmtId="0" fontId="39" fillId="0" borderId="5" xfId="5" applyNumberFormat="1" applyFont="1" applyFill="1" applyBorder="1" applyAlignment="1">
      <alignment horizontal="left" vertical="center" wrapText="1"/>
    </xf>
    <xf numFmtId="0" fontId="39" fillId="0" borderId="4" xfId="5" applyNumberFormat="1" applyFont="1" applyFill="1" applyBorder="1" applyAlignment="1">
      <alignment horizontal="left" vertical="center" wrapText="1"/>
    </xf>
    <xf numFmtId="0" fontId="56" fillId="0" borderId="11" xfId="5" applyNumberFormat="1" applyFont="1" applyFill="1" applyBorder="1" applyAlignment="1">
      <alignment horizontal="center" vertical="center" wrapText="1"/>
    </xf>
    <xf numFmtId="0" fontId="56" fillId="0" borderId="3" xfId="5" applyFont="1" applyFill="1" applyBorder="1" applyAlignment="1">
      <alignment horizontal="center" vertical="center" wrapText="1"/>
    </xf>
    <xf numFmtId="0" fontId="60" fillId="0" borderId="2" xfId="5" applyFont="1" applyFill="1" applyBorder="1" applyAlignment="1">
      <alignment horizontal="center" vertical="center" wrapText="1"/>
    </xf>
    <xf numFmtId="0" fontId="34" fillId="0" borderId="0" xfId="0" applyFont="1" applyAlignment="1">
      <alignment wrapText="1"/>
    </xf>
    <xf numFmtId="0" fontId="60" fillId="0" borderId="2" xfId="5" applyFont="1" applyFill="1" applyBorder="1" applyAlignment="1">
      <alignment vertical="center" wrapText="1"/>
    </xf>
    <xf numFmtId="0" fontId="56" fillId="0" borderId="3" xfId="5" applyFont="1" applyFill="1" applyBorder="1" applyAlignment="1">
      <alignment vertical="center" wrapText="1"/>
    </xf>
    <xf numFmtId="0" fontId="56" fillId="0" borderId="4" xfId="5" applyFont="1" applyFill="1" applyBorder="1" applyAlignment="1">
      <alignment vertical="center" wrapText="1"/>
    </xf>
    <xf numFmtId="0" fontId="45" fillId="0" borderId="0" xfId="0" applyFont="1" applyAlignment="1"/>
    <xf numFmtId="0" fontId="57" fillId="0" borderId="17" xfId="5" applyNumberFormat="1" applyFont="1" applyFill="1" applyBorder="1" applyAlignment="1">
      <alignment vertical="center" wrapText="1"/>
    </xf>
    <xf numFmtId="0" fontId="57" fillId="0" borderId="42" xfId="6" applyNumberFormat="1" applyFont="1" applyFill="1" applyBorder="1" applyAlignment="1">
      <alignment vertical="center" wrapText="1"/>
    </xf>
    <xf numFmtId="0" fontId="57" fillId="0" borderId="42" xfId="5" applyNumberFormat="1" applyFont="1" applyFill="1" applyBorder="1" applyAlignment="1">
      <alignment vertical="center" wrapText="1"/>
    </xf>
    <xf numFmtId="0" fontId="57" fillId="0" borderId="16" xfId="5" applyNumberFormat="1" applyFont="1" applyFill="1" applyBorder="1" applyAlignment="1">
      <alignment vertical="center" wrapText="1"/>
    </xf>
    <xf numFmtId="0" fontId="57" fillId="0" borderId="28" xfId="5" applyNumberFormat="1" applyFont="1" applyFill="1" applyBorder="1" applyAlignment="1">
      <alignment vertical="center" wrapText="1"/>
    </xf>
    <xf numFmtId="0" fontId="56" fillId="0" borderId="41" xfId="5" applyNumberFormat="1" applyFont="1" applyFill="1" applyBorder="1" applyAlignment="1">
      <alignment vertical="center" wrapText="1"/>
    </xf>
    <xf numFmtId="0" fontId="61" fillId="0" borderId="16" xfId="5" applyFont="1" applyFill="1" applyBorder="1" applyAlignment="1">
      <alignment horizontal="center" vertical="center" wrapText="1"/>
    </xf>
    <xf numFmtId="0" fontId="61" fillId="0" borderId="15" xfId="5" applyFont="1" applyFill="1" applyBorder="1" applyAlignment="1">
      <alignment horizontal="center" vertical="center" wrapText="1"/>
    </xf>
    <xf numFmtId="0" fontId="56" fillId="0" borderId="60" xfId="5" applyFont="1" applyFill="1" applyBorder="1" applyAlignment="1">
      <alignment horizontal="center" vertical="center" wrapText="1"/>
    </xf>
    <xf numFmtId="0" fontId="56" fillId="0" borderId="13" xfId="5" applyFont="1" applyFill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164" fontId="41" fillId="0" borderId="47" xfId="0" applyNumberFormat="1" applyFont="1" applyBorder="1" applyAlignment="1">
      <alignment horizontal="center" vertical="center"/>
    </xf>
    <xf numFmtId="0" fontId="59" fillId="0" borderId="7" xfId="0" applyFont="1" applyBorder="1" applyAlignment="1">
      <alignment horizontal="center" vertical="center"/>
    </xf>
    <xf numFmtId="0" fontId="59" fillId="0" borderId="5" xfId="0" applyFont="1" applyBorder="1" applyAlignment="1">
      <alignment horizontal="center" vertical="center"/>
    </xf>
    <xf numFmtId="164" fontId="59" fillId="0" borderId="24" xfId="0" applyNumberFormat="1" applyFont="1" applyBorder="1" applyAlignment="1">
      <alignment horizontal="center" vertical="center"/>
    </xf>
    <xf numFmtId="0" fontId="59" fillId="0" borderId="35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164" fontId="59" fillId="0" borderId="47" xfId="0" applyNumberFormat="1" applyFont="1" applyBorder="1" applyAlignment="1">
      <alignment horizontal="center" vertical="center"/>
    </xf>
    <xf numFmtId="0" fontId="59" fillId="0" borderId="7" xfId="1" applyFont="1" applyFill="1" applyBorder="1" applyAlignment="1">
      <alignment horizontal="center" vertical="center"/>
    </xf>
    <xf numFmtId="0" fontId="59" fillId="0" borderId="5" xfId="1" applyFont="1" applyFill="1" applyBorder="1" applyAlignment="1">
      <alignment vertical="center"/>
    </xf>
    <xf numFmtId="164" fontId="59" fillId="0" borderId="24" xfId="1" applyNumberFormat="1" applyFont="1" applyFill="1" applyBorder="1" applyAlignment="1">
      <alignment vertical="center"/>
    </xf>
    <xf numFmtId="0" fontId="59" fillId="0" borderId="9" xfId="1" applyFont="1" applyFill="1" applyBorder="1" applyAlignment="1">
      <alignment vertical="center"/>
    </xf>
    <xf numFmtId="0" fontId="59" fillId="0" borderId="2" xfId="1" applyFont="1" applyFill="1" applyBorder="1" applyAlignment="1">
      <alignment vertical="center"/>
    </xf>
    <xf numFmtId="164" fontId="59" fillId="0" borderId="19" xfId="1" applyNumberFormat="1" applyFont="1" applyFill="1" applyBorder="1" applyAlignment="1">
      <alignment vertical="center"/>
    </xf>
    <xf numFmtId="0" fontId="59" fillId="0" borderId="59" xfId="1" applyFont="1" applyFill="1" applyBorder="1" applyAlignment="1">
      <alignment horizontal="center" vertical="center"/>
    </xf>
    <xf numFmtId="0" fontId="59" fillId="0" borderId="3" xfId="1" applyFont="1" applyFill="1" applyBorder="1" applyAlignment="1">
      <alignment horizontal="center" vertical="center"/>
    </xf>
    <xf numFmtId="164" fontId="59" fillId="0" borderId="36" xfId="1" applyNumberFormat="1" applyFont="1" applyFill="1" applyBorder="1" applyAlignment="1">
      <alignment horizontal="center" vertical="center"/>
    </xf>
    <xf numFmtId="3" fontId="73" fillId="2" borderId="38" xfId="5" applyNumberFormat="1" applyFont="1" applyFill="1" applyBorder="1" applyAlignment="1">
      <alignment horizontal="center" vertical="center"/>
    </xf>
    <xf numFmtId="0" fontId="59" fillId="0" borderId="40" xfId="1" applyFont="1" applyFill="1" applyBorder="1" applyAlignment="1">
      <alignment horizontal="center" vertical="center"/>
    </xf>
    <xf numFmtId="0" fontId="57" fillId="0" borderId="1" xfId="6" applyNumberFormat="1" applyFont="1" applyFill="1" applyBorder="1" applyAlignment="1">
      <alignment vertical="center" wrapText="1"/>
    </xf>
    <xf numFmtId="0" fontId="59" fillId="0" borderId="51" xfId="5" applyNumberFormat="1" applyFont="1" applyFill="1" applyBorder="1" applyAlignment="1">
      <alignment horizontal="center" vertical="center" wrapText="1"/>
    </xf>
    <xf numFmtId="0" fontId="59" fillId="0" borderId="7" xfId="5" applyNumberFormat="1" applyFont="1" applyFill="1" applyBorder="1" applyAlignment="1">
      <alignment horizontal="center" vertical="center" wrapText="1"/>
    </xf>
    <xf numFmtId="0" fontId="59" fillId="0" borderId="5" xfId="5" applyNumberFormat="1" applyFont="1" applyFill="1" applyBorder="1" applyAlignment="1">
      <alignment horizontal="center" vertical="center" wrapText="1"/>
    </xf>
    <xf numFmtId="0" fontId="59" fillId="0" borderId="5" xfId="5" applyFont="1" applyFill="1" applyBorder="1" applyAlignment="1">
      <alignment horizontal="center" vertical="center"/>
    </xf>
    <xf numFmtId="164" fontId="59" fillId="0" borderId="24" xfId="5" applyNumberFormat="1" applyFont="1" applyFill="1" applyBorder="1" applyAlignment="1">
      <alignment horizontal="center" vertical="center"/>
    </xf>
    <xf numFmtId="0" fontId="59" fillId="0" borderId="9" xfId="5" applyNumberFormat="1" applyFont="1" applyFill="1" applyBorder="1" applyAlignment="1">
      <alignment horizontal="center" vertical="center" wrapText="1"/>
    </xf>
    <xf numFmtId="0" fontId="59" fillId="0" borderId="2" xfId="5" applyNumberFormat="1" applyFont="1" applyFill="1" applyBorder="1" applyAlignment="1">
      <alignment horizontal="center" vertical="center" wrapText="1"/>
    </xf>
    <xf numFmtId="0" fontId="59" fillId="0" borderId="2" xfId="5" applyFont="1" applyFill="1" applyBorder="1" applyAlignment="1">
      <alignment horizontal="center" vertical="center"/>
    </xf>
    <xf numFmtId="164" fontId="59" fillId="0" borderId="19" xfId="5" applyNumberFormat="1" applyFont="1" applyFill="1" applyBorder="1" applyAlignment="1">
      <alignment horizontal="center" vertical="center"/>
    </xf>
    <xf numFmtId="0" fontId="59" fillId="0" borderId="35" xfId="5" applyNumberFormat="1" applyFont="1" applyFill="1" applyBorder="1" applyAlignment="1">
      <alignment horizontal="center" vertical="center" wrapText="1"/>
    </xf>
    <xf numFmtId="0" fontId="59" fillId="0" borderId="4" xfId="5" applyNumberFormat="1" applyFont="1" applyFill="1" applyBorder="1" applyAlignment="1">
      <alignment horizontal="center" vertical="center" wrapText="1"/>
    </xf>
    <xf numFmtId="0" fontId="59" fillId="0" borderId="4" xfId="5" applyFont="1" applyFill="1" applyBorder="1" applyAlignment="1">
      <alignment horizontal="center" vertical="center"/>
    </xf>
    <xf numFmtId="164" fontId="59" fillId="0" borderId="47" xfId="5" applyNumberFormat="1" applyFont="1" applyFill="1" applyBorder="1" applyAlignment="1">
      <alignment horizontal="center" vertical="center"/>
    </xf>
    <xf numFmtId="0" fontId="59" fillId="0" borderId="40" xfId="5" applyNumberFormat="1" applyFont="1" applyFill="1" applyBorder="1" applyAlignment="1">
      <alignment horizontal="center" vertical="center" wrapText="1"/>
    </xf>
    <xf numFmtId="0" fontId="60" fillId="0" borderId="41" xfId="5" applyFont="1" applyFill="1" applyBorder="1" applyAlignment="1">
      <alignment horizontal="center" vertical="center"/>
    </xf>
    <xf numFmtId="0" fontId="59" fillId="0" borderId="50" xfId="5" applyFont="1" applyFill="1" applyBorder="1" applyAlignment="1">
      <alignment horizontal="center" vertical="center"/>
    </xf>
    <xf numFmtId="0" fontId="59" fillId="0" borderId="41" xfId="5" applyFont="1" applyFill="1" applyBorder="1" applyAlignment="1">
      <alignment horizontal="center" vertical="center" wrapText="1"/>
    </xf>
    <xf numFmtId="0" fontId="60" fillId="0" borderId="11" xfId="5" applyFont="1" applyFill="1" applyBorder="1" applyAlignment="1">
      <alignment horizontal="center" vertical="center"/>
    </xf>
    <xf numFmtId="0" fontId="30" fillId="0" borderId="11" xfId="5" applyFont="1" applyFill="1" applyBorder="1" applyAlignment="1">
      <alignment horizontal="center" vertical="center" wrapText="1"/>
    </xf>
    <xf numFmtId="0" fontId="59" fillId="0" borderId="46" xfId="5" applyFont="1" applyFill="1" applyBorder="1" applyAlignment="1">
      <alignment horizontal="center" vertical="center"/>
    </xf>
    <xf numFmtId="0" fontId="59" fillId="0" borderId="43" xfId="5" applyFont="1" applyFill="1" applyBorder="1" applyAlignment="1">
      <alignment horizontal="center" vertical="center"/>
    </xf>
    <xf numFmtId="3" fontId="56" fillId="0" borderId="61" xfId="5" applyNumberFormat="1" applyFont="1" applyFill="1" applyBorder="1" applyAlignment="1">
      <alignment horizontal="center" vertical="center"/>
    </xf>
    <xf numFmtId="0" fontId="63" fillId="0" borderId="11" xfId="0" applyFont="1" applyBorder="1" applyAlignment="1">
      <alignment horizontal="center" vertical="center" wrapText="1"/>
    </xf>
    <xf numFmtId="0" fontId="30" fillId="2" borderId="38" xfId="1" applyFont="1" applyFill="1" applyBorder="1" applyAlignment="1">
      <alignment horizontal="center" vertical="center" wrapText="1"/>
    </xf>
    <xf numFmtId="3" fontId="72" fillId="3" borderId="67" xfId="5" applyNumberFormat="1" applyFont="1" applyFill="1" applyBorder="1" applyAlignment="1">
      <alignment horizontal="center" vertical="center"/>
    </xf>
    <xf numFmtId="0" fontId="59" fillId="0" borderId="32" xfId="1" applyFont="1" applyFill="1" applyBorder="1" applyAlignment="1">
      <alignment horizontal="center" vertical="center" wrapText="1"/>
    </xf>
    <xf numFmtId="0" fontId="58" fillId="0" borderId="32" xfId="0" applyFont="1" applyBorder="1" applyAlignment="1">
      <alignment horizontal="center" vertical="center"/>
    </xf>
    <xf numFmtId="164" fontId="58" fillId="0" borderId="53" xfId="0" applyNumberFormat="1" applyFont="1" applyBorder="1" applyAlignment="1">
      <alignment horizontal="center" vertical="center"/>
    </xf>
    <xf numFmtId="0" fontId="56" fillId="0" borderId="1" xfId="5" applyNumberFormat="1" applyFont="1" applyFill="1" applyBorder="1" applyAlignment="1">
      <alignment horizontal="left" vertical="center" wrapText="1"/>
    </xf>
    <xf numFmtId="0" fontId="56" fillId="0" borderId="5" xfId="5" applyNumberFormat="1" applyFont="1" applyFill="1" applyBorder="1" applyAlignment="1">
      <alignment horizontal="left" vertical="center" wrapText="1"/>
    </xf>
    <xf numFmtId="0" fontId="57" fillId="0" borderId="5" xfId="5" applyNumberFormat="1" applyFont="1" applyFill="1" applyBorder="1" applyAlignment="1">
      <alignment vertical="center" wrapText="1"/>
    </xf>
    <xf numFmtId="3" fontId="72" fillId="0" borderId="5" xfId="6" applyNumberFormat="1" applyFont="1" applyFill="1" applyBorder="1" applyAlignment="1">
      <alignment horizontal="center" vertical="center"/>
    </xf>
    <xf numFmtId="0" fontId="68" fillId="0" borderId="5" xfId="0" applyFont="1" applyBorder="1" applyAlignment="1">
      <alignment horizontal="center" vertical="center"/>
    </xf>
    <xf numFmtId="1" fontId="59" fillId="0" borderId="5" xfId="5" applyNumberFormat="1" applyFont="1" applyFill="1" applyBorder="1" applyAlignment="1">
      <alignment horizontal="center" vertical="center" wrapText="1"/>
    </xf>
    <xf numFmtId="0" fontId="30" fillId="0" borderId="5" xfId="5" applyFont="1" applyFill="1" applyBorder="1" applyAlignment="1">
      <alignment horizontal="center" vertical="center" wrapText="1"/>
    </xf>
    <xf numFmtId="0" fontId="56" fillId="0" borderId="2" xfId="5" applyNumberFormat="1" applyFont="1" applyFill="1" applyBorder="1" applyAlignment="1">
      <alignment horizontal="left" vertical="center" wrapText="1"/>
    </xf>
    <xf numFmtId="3" fontId="72" fillId="3" borderId="2" xfId="5" applyNumberFormat="1" applyFont="1" applyFill="1" applyBorder="1" applyAlignment="1">
      <alignment horizontal="center" vertical="center"/>
    </xf>
    <xf numFmtId="3" fontId="72" fillId="0" borderId="2" xfId="5" applyNumberFormat="1" applyFont="1" applyFill="1" applyBorder="1" applyAlignment="1">
      <alignment horizontal="center" vertical="center"/>
    </xf>
    <xf numFmtId="3" fontId="72" fillId="2" borderId="2" xfId="5" applyNumberFormat="1" applyFont="1" applyFill="1" applyBorder="1" applyAlignment="1">
      <alignment horizontal="center" vertical="center"/>
    </xf>
    <xf numFmtId="0" fontId="68" fillId="0" borderId="2" xfId="0" applyFont="1" applyBorder="1" applyAlignment="1">
      <alignment horizontal="center" vertical="center"/>
    </xf>
    <xf numFmtId="3" fontId="56" fillId="0" borderId="20" xfId="5" applyNumberFormat="1" applyFont="1" applyFill="1" applyBorder="1" applyAlignment="1">
      <alignment horizontal="center" vertical="center"/>
    </xf>
    <xf numFmtId="3" fontId="56" fillId="0" borderId="64" xfId="5" applyNumberFormat="1" applyFont="1" applyFill="1" applyBorder="1" applyAlignment="1">
      <alignment horizontal="center" vertical="center"/>
    </xf>
    <xf numFmtId="3" fontId="56" fillId="0" borderId="65" xfId="5" applyNumberFormat="1" applyFont="1" applyFill="1" applyBorder="1" applyAlignment="1">
      <alignment horizontal="center" vertical="center"/>
    </xf>
    <xf numFmtId="3" fontId="72" fillId="0" borderId="20" xfId="5" applyNumberFormat="1" applyFont="1" applyFill="1" applyBorder="1" applyAlignment="1">
      <alignment horizontal="center" vertical="center"/>
    </xf>
    <xf numFmtId="3" fontId="72" fillId="3" borderId="64" xfId="5" applyNumberFormat="1" applyFont="1" applyFill="1" applyBorder="1" applyAlignment="1">
      <alignment horizontal="center" vertical="center"/>
    </xf>
    <xf numFmtId="3" fontId="72" fillId="3" borderId="65" xfId="5" applyNumberFormat="1" applyFont="1" applyFill="1" applyBorder="1" applyAlignment="1">
      <alignment horizontal="center" vertical="center"/>
    </xf>
    <xf numFmtId="3" fontId="72" fillId="3" borderId="16" xfId="5" applyNumberFormat="1" applyFont="1" applyFill="1" applyBorder="1" applyAlignment="1">
      <alignment horizontal="center" vertical="center" wrapText="1"/>
    </xf>
    <xf numFmtId="0" fontId="59" fillId="0" borderId="20" xfId="5" applyNumberFormat="1" applyFont="1" applyFill="1" applyBorder="1" applyAlignment="1">
      <alignment horizontal="center" vertical="center" wrapText="1"/>
    </xf>
    <xf numFmtId="0" fontId="78" fillId="0" borderId="64" xfId="5" applyFont="1" applyFill="1" applyBorder="1" applyAlignment="1">
      <alignment horizontal="center" vertical="center"/>
    </xf>
    <xf numFmtId="0" fontId="78" fillId="0" borderId="65" xfId="5" applyFont="1" applyFill="1" applyBorder="1" applyAlignment="1">
      <alignment horizontal="center" vertical="center"/>
    </xf>
    <xf numFmtId="0" fontId="56" fillId="0" borderId="4" xfId="5" applyNumberFormat="1" applyFont="1" applyFill="1" applyBorder="1" applyAlignment="1">
      <alignment horizontal="left" vertical="center" wrapText="1"/>
    </xf>
    <xf numFmtId="0" fontId="57" fillId="0" borderId="4" xfId="5" applyNumberFormat="1" applyFont="1" applyFill="1" applyBorder="1" applyAlignment="1">
      <alignment vertical="center" wrapText="1"/>
    </xf>
    <xf numFmtId="3" fontId="56" fillId="0" borderId="72" xfId="5" applyNumberFormat="1" applyFont="1" applyFill="1" applyBorder="1" applyAlignment="1">
      <alignment horizontal="center" vertical="center"/>
    </xf>
    <xf numFmtId="3" fontId="72" fillId="3" borderId="72" xfId="5" applyNumberFormat="1" applyFont="1" applyFill="1" applyBorder="1" applyAlignment="1">
      <alignment horizontal="center" vertical="center"/>
    </xf>
    <xf numFmtId="3" fontId="72" fillId="0" borderId="54" xfId="5" applyNumberFormat="1" applyFont="1" applyFill="1" applyBorder="1" applyAlignment="1">
      <alignment horizontal="center" vertical="center"/>
    </xf>
    <xf numFmtId="3" fontId="72" fillId="3" borderId="13" xfId="5" applyNumberFormat="1" applyFont="1" applyFill="1" applyBorder="1" applyAlignment="1">
      <alignment horizontal="center" vertical="center" wrapText="1"/>
    </xf>
    <xf numFmtId="3" fontId="40" fillId="0" borderId="5" xfId="5" applyNumberFormat="1" applyFont="1" applyFill="1" applyBorder="1" applyAlignment="1">
      <alignment horizontal="center" vertical="center"/>
    </xf>
    <xf numFmtId="3" fontId="72" fillId="2" borderId="5" xfId="6" applyNumberFormat="1" applyFont="1" applyFill="1" applyBorder="1" applyAlignment="1">
      <alignment horizontal="center" vertical="center"/>
    </xf>
    <xf numFmtId="3" fontId="72" fillId="0" borderId="2" xfId="6" applyNumberFormat="1" applyFont="1" applyFill="1" applyBorder="1" applyAlignment="1">
      <alignment horizontal="center" vertical="center"/>
    </xf>
    <xf numFmtId="3" fontId="72" fillId="2" borderId="2" xfId="6" applyNumberFormat="1" applyFont="1" applyFill="1" applyBorder="1" applyAlignment="1">
      <alignment horizontal="center" vertical="center"/>
    </xf>
    <xf numFmtId="3" fontId="56" fillId="0" borderId="62" xfId="5" applyNumberFormat="1" applyFont="1" applyFill="1" applyBorder="1" applyAlignment="1">
      <alignment horizontal="center" vertical="center"/>
    </xf>
    <xf numFmtId="0" fontId="57" fillId="0" borderId="2" xfId="6" applyNumberFormat="1" applyFont="1" applyFill="1" applyBorder="1" applyAlignment="1">
      <alignment vertical="center" wrapText="1"/>
    </xf>
    <xf numFmtId="3" fontId="56" fillId="0" borderId="33" xfId="5" applyNumberFormat="1" applyFont="1" applyFill="1" applyBorder="1" applyAlignment="1">
      <alignment horizontal="center" vertical="center"/>
    </xf>
    <xf numFmtId="3" fontId="72" fillId="0" borderId="4" xfId="6" applyNumberFormat="1" applyFont="1" applyFill="1" applyBorder="1" applyAlignment="1">
      <alignment horizontal="center" vertical="center"/>
    </xf>
    <xf numFmtId="3" fontId="40" fillId="0" borderId="4" xfId="5" applyNumberFormat="1" applyFont="1" applyFill="1" applyBorder="1" applyAlignment="1">
      <alignment horizontal="center" vertical="center"/>
    </xf>
    <xf numFmtId="3" fontId="72" fillId="2" borderId="4" xfId="6" applyNumberFormat="1" applyFont="1" applyFill="1" applyBorder="1" applyAlignment="1">
      <alignment horizontal="center" vertical="center"/>
    </xf>
    <xf numFmtId="0" fontId="78" fillId="0" borderId="72" xfId="5" applyFont="1" applyFill="1" applyBorder="1" applyAlignment="1">
      <alignment horizontal="center" vertical="center"/>
    </xf>
    <xf numFmtId="0" fontId="78" fillId="0" borderId="62" xfId="5" applyFont="1" applyFill="1" applyBorder="1" applyAlignment="1">
      <alignment horizontal="center" vertical="center"/>
    </xf>
    <xf numFmtId="0" fontId="78" fillId="0" borderId="63" xfId="5" applyFont="1" applyFill="1" applyBorder="1" applyAlignment="1">
      <alignment horizontal="center" vertical="center"/>
    </xf>
    <xf numFmtId="0" fontId="59" fillId="0" borderId="54" xfId="5" applyNumberFormat="1" applyFont="1" applyFill="1" applyBorder="1" applyAlignment="1">
      <alignment horizontal="center" vertical="center" wrapText="1"/>
    </xf>
    <xf numFmtId="0" fontId="68" fillId="0" borderId="4" xfId="0" applyFont="1" applyBorder="1" applyAlignment="1">
      <alignment horizontal="center" vertical="center"/>
    </xf>
    <xf numFmtId="1" fontId="59" fillId="0" borderId="4" xfId="5" applyNumberFormat="1" applyFont="1" applyFill="1" applyBorder="1" applyAlignment="1">
      <alignment horizontal="center" vertical="center" wrapText="1"/>
    </xf>
    <xf numFmtId="0" fontId="59" fillId="0" borderId="7" xfId="1" applyFont="1" applyFill="1" applyBorder="1" applyAlignment="1">
      <alignment horizontal="center" vertical="center" wrapText="1"/>
    </xf>
    <xf numFmtId="0" fontId="59" fillId="0" borderId="9" xfId="1" applyFont="1" applyFill="1" applyBorder="1" applyAlignment="1">
      <alignment horizontal="center" vertical="center" wrapText="1"/>
    </xf>
    <xf numFmtId="0" fontId="78" fillId="0" borderId="33" xfId="5" applyFont="1" applyFill="1" applyBorder="1" applyAlignment="1">
      <alignment horizontal="center" vertical="center"/>
    </xf>
    <xf numFmtId="0" fontId="59" fillId="0" borderId="35" xfId="1" applyFont="1" applyFill="1" applyBorder="1" applyAlignment="1">
      <alignment horizontal="center" vertical="center" wrapText="1"/>
    </xf>
    <xf numFmtId="0" fontId="59" fillId="0" borderId="4" xfId="1" applyFont="1" applyFill="1" applyBorder="1" applyAlignment="1">
      <alignment horizontal="center" vertical="center"/>
    </xf>
    <xf numFmtId="0" fontId="30" fillId="0" borderId="4" xfId="1" applyFont="1" applyFill="1" applyBorder="1" applyAlignment="1">
      <alignment horizontal="center" vertical="center" wrapText="1"/>
    </xf>
    <xf numFmtId="3" fontId="72" fillId="0" borderId="7" xfId="5" applyNumberFormat="1" applyFont="1" applyFill="1" applyBorder="1" applyAlignment="1">
      <alignment horizontal="center" vertical="center"/>
    </xf>
    <xf numFmtId="3" fontId="72" fillId="0" borderId="9" xfId="5" applyNumberFormat="1" applyFont="1" applyFill="1" applyBorder="1" applyAlignment="1">
      <alignment horizontal="center" vertical="center"/>
    </xf>
    <xf numFmtId="3" fontId="72" fillId="0" borderId="35" xfId="5" applyNumberFormat="1" applyFont="1" applyFill="1" applyBorder="1" applyAlignment="1">
      <alignment horizontal="center" vertical="center"/>
    </xf>
    <xf numFmtId="3" fontId="72" fillId="3" borderId="3" xfId="5" applyNumberFormat="1" applyFont="1" applyFill="1" applyBorder="1" applyAlignment="1">
      <alignment horizontal="center" vertical="center"/>
    </xf>
    <xf numFmtId="3" fontId="72" fillId="0" borderId="3" xfId="5" applyNumberFormat="1" applyFont="1" applyFill="1" applyBorder="1" applyAlignment="1">
      <alignment horizontal="center" vertical="center"/>
    </xf>
    <xf numFmtId="3" fontId="72" fillId="2" borderId="3" xfId="6" applyNumberFormat="1" applyFont="1" applyFill="1" applyBorder="1" applyAlignment="1">
      <alignment horizontal="center" vertical="center"/>
    </xf>
    <xf numFmtId="3" fontId="56" fillId="0" borderId="70" xfId="5" applyNumberFormat="1" applyFont="1" applyFill="1" applyBorder="1" applyAlignment="1">
      <alignment horizontal="center" vertical="center"/>
    </xf>
    <xf numFmtId="3" fontId="56" fillId="0" borderId="73" xfId="5" applyNumberFormat="1" applyFont="1" applyFill="1" applyBorder="1" applyAlignment="1">
      <alignment horizontal="center" vertical="center"/>
    </xf>
    <xf numFmtId="3" fontId="72" fillId="3" borderId="38" xfId="5" applyNumberFormat="1" applyFont="1" applyFill="1" applyBorder="1" applyAlignment="1">
      <alignment horizontal="center" vertical="center"/>
    </xf>
    <xf numFmtId="3" fontId="72" fillId="3" borderId="38" xfId="6" applyNumberFormat="1" applyFont="1" applyFill="1" applyBorder="1" applyAlignment="1">
      <alignment horizontal="center" vertical="center"/>
    </xf>
    <xf numFmtId="3" fontId="72" fillId="2" borderId="28" xfId="6" applyNumberFormat="1" applyFont="1" applyFill="1" applyBorder="1" applyAlignment="1">
      <alignment horizontal="center" vertical="center"/>
    </xf>
    <xf numFmtId="3" fontId="72" fillId="3" borderId="5" xfId="6" applyNumberFormat="1" applyFont="1" applyFill="1" applyBorder="1" applyAlignment="1">
      <alignment horizontal="center" vertical="center"/>
    </xf>
    <xf numFmtId="3" fontId="72" fillId="3" borderId="2" xfId="6" applyNumberFormat="1" applyFont="1" applyFill="1" applyBorder="1" applyAlignment="1">
      <alignment horizontal="center" vertical="center"/>
    </xf>
    <xf numFmtId="0" fontId="68" fillId="0" borderId="51" xfId="0" applyFont="1" applyBorder="1" applyAlignment="1">
      <alignment horizontal="center" vertical="center"/>
    </xf>
    <xf numFmtId="164" fontId="68" fillId="0" borderId="39" xfId="0" applyNumberFormat="1" applyFont="1" applyBorder="1" applyAlignment="1">
      <alignment horizontal="center" vertical="center"/>
    </xf>
    <xf numFmtId="0" fontId="69" fillId="0" borderId="5" xfId="0" applyFont="1" applyBorder="1" applyAlignment="1">
      <alignment horizontal="center" vertical="center"/>
    </xf>
    <xf numFmtId="164" fontId="69" fillId="0" borderId="24" xfId="0" applyNumberFormat="1" applyFont="1" applyBorder="1" applyAlignment="1">
      <alignment horizontal="center" vertical="center"/>
    </xf>
    <xf numFmtId="0" fontId="68" fillId="0" borderId="9" xfId="0" applyFont="1" applyBorder="1" applyAlignment="1">
      <alignment horizontal="center" vertical="center"/>
    </xf>
    <xf numFmtId="164" fontId="68" fillId="0" borderId="19" xfId="0" applyNumberFormat="1" applyFont="1" applyBorder="1" applyAlignment="1">
      <alignment horizontal="center" vertical="center"/>
    </xf>
    <xf numFmtId="3" fontId="56" fillId="0" borderId="74" xfId="5" applyNumberFormat="1" applyFont="1" applyFill="1" applyBorder="1" applyAlignment="1">
      <alignment horizontal="center" vertical="center"/>
    </xf>
    <xf numFmtId="3" fontId="72" fillId="0" borderId="34" xfId="5" applyNumberFormat="1" applyFont="1" applyFill="1" applyBorder="1" applyAlignment="1">
      <alignment horizontal="center" vertical="center"/>
    </xf>
    <xf numFmtId="3" fontId="72" fillId="3" borderId="3" xfId="6" applyNumberFormat="1" applyFont="1" applyFill="1" applyBorder="1" applyAlignment="1">
      <alignment horizontal="center" vertical="center"/>
    </xf>
    <xf numFmtId="0" fontId="78" fillId="0" borderId="71" xfId="5" applyFont="1" applyFill="1" applyBorder="1" applyAlignment="1">
      <alignment horizontal="center" vertical="center"/>
    </xf>
    <xf numFmtId="0" fontId="68" fillId="0" borderId="34" xfId="0" applyFont="1" applyBorder="1" applyAlignment="1">
      <alignment horizontal="center" vertical="center"/>
    </xf>
    <xf numFmtId="0" fontId="68" fillId="0" borderId="3" xfId="0" applyFont="1" applyBorder="1" applyAlignment="1">
      <alignment horizontal="center" vertical="center"/>
    </xf>
    <xf numFmtId="164" fontId="68" fillId="0" borderId="36" xfId="0" applyNumberFormat="1" applyFont="1" applyBorder="1" applyAlignment="1">
      <alignment horizontal="center" vertical="center"/>
    </xf>
    <xf numFmtId="0" fontId="69" fillId="0" borderId="2" xfId="0" applyFont="1" applyBorder="1" applyAlignment="1">
      <alignment horizontal="center" vertical="center"/>
    </xf>
    <xf numFmtId="164" fontId="69" fillId="0" borderId="19" xfId="0" applyNumberFormat="1" applyFont="1" applyBorder="1" applyAlignment="1">
      <alignment horizontal="center" vertical="center"/>
    </xf>
    <xf numFmtId="3" fontId="72" fillId="3" borderId="4" xfId="6" applyNumberFormat="1" applyFont="1" applyFill="1" applyBorder="1" applyAlignment="1">
      <alignment horizontal="center" vertical="center"/>
    </xf>
    <xf numFmtId="0" fontId="68" fillId="0" borderId="35" xfId="0" applyFont="1" applyBorder="1" applyAlignment="1">
      <alignment horizontal="center" vertical="center"/>
    </xf>
    <xf numFmtId="164" fontId="68" fillId="0" borderId="47" xfId="0" applyNumberFormat="1" applyFont="1" applyBorder="1" applyAlignment="1">
      <alignment horizontal="center" vertical="center"/>
    </xf>
    <xf numFmtId="0" fontId="68" fillId="0" borderId="7" xfId="0" applyFont="1" applyBorder="1" applyAlignment="1">
      <alignment horizontal="center" vertical="center"/>
    </xf>
    <xf numFmtId="164" fontId="68" fillId="0" borderId="24" xfId="0" applyNumberFormat="1" applyFont="1" applyBorder="1" applyAlignment="1">
      <alignment horizontal="center" vertical="center"/>
    </xf>
    <xf numFmtId="3" fontId="72" fillId="2" borderId="35" xfId="5" applyNumberFormat="1" applyFont="1" applyFill="1" applyBorder="1" applyAlignment="1">
      <alignment horizontal="center" vertical="center"/>
    </xf>
    <xf numFmtId="0" fontId="52" fillId="0" borderId="67" xfId="0" applyFont="1" applyBorder="1" applyAlignment="1">
      <alignment horizontal="center" vertical="center"/>
    </xf>
    <xf numFmtId="3" fontId="75" fillId="0" borderId="43" xfId="0" applyNumberFormat="1" applyFont="1" applyBorder="1" applyAlignment="1">
      <alignment horizontal="center" vertical="center"/>
    </xf>
    <xf numFmtId="0" fontId="0" fillId="3" borderId="50" xfId="0" applyFill="1" applyBorder="1" applyAlignment="1">
      <alignment horizontal="center" vertical="center"/>
    </xf>
    <xf numFmtId="0" fontId="70" fillId="0" borderId="9" xfId="5" applyFont="1" applyFill="1" applyBorder="1" applyAlignment="1">
      <alignment horizontal="center" vertical="center" wrapText="1"/>
    </xf>
    <xf numFmtId="0" fontId="70" fillId="0" borderId="34" xfId="5" applyFont="1" applyFill="1" applyBorder="1" applyAlignment="1">
      <alignment horizontal="center" vertical="center" wrapText="1"/>
    </xf>
    <xf numFmtId="0" fontId="70" fillId="0" borderId="35" xfId="5" applyFont="1" applyFill="1" applyBorder="1" applyAlignment="1">
      <alignment horizontal="center" vertical="center" wrapText="1"/>
    </xf>
    <xf numFmtId="0" fontId="70" fillId="0" borderId="7" xfId="5" applyFont="1" applyFill="1" applyBorder="1" applyAlignment="1">
      <alignment horizontal="center" vertical="center"/>
    </xf>
    <xf numFmtId="0" fontId="70" fillId="0" borderId="35" xfId="5" applyFont="1" applyFill="1" applyBorder="1" applyAlignment="1">
      <alignment horizontal="center" vertical="center"/>
    </xf>
    <xf numFmtId="0" fontId="70" fillId="0" borderId="12" xfId="5" applyFont="1" applyFill="1" applyBorder="1" applyAlignment="1">
      <alignment horizontal="center" vertical="center"/>
    </xf>
    <xf numFmtId="0" fontId="70" fillId="0" borderId="40" xfId="5" applyFont="1" applyFill="1" applyBorder="1" applyAlignment="1">
      <alignment horizontal="center" vertical="center"/>
    </xf>
    <xf numFmtId="0" fontId="70" fillId="0" borderId="38" xfId="5" applyFont="1" applyFill="1" applyBorder="1" applyAlignment="1">
      <alignment horizontal="center" vertical="center"/>
    </xf>
    <xf numFmtId="0" fontId="70" fillId="0" borderId="37" xfId="5" applyFont="1" applyFill="1" applyBorder="1" applyAlignment="1">
      <alignment horizontal="center" vertical="center"/>
    </xf>
    <xf numFmtId="0" fontId="78" fillId="0" borderId="40" xfId="5" applyFont="1" applyFill="1" applyBorder="1" applyAlignment="1">
      <alignment horizontal="center" vertical="center"/>
    </xf>
    <xf numFmtId="0" fontId="78" fillId="0" borderId="12" xfId="5" applyFont="1" applyFill="1" applyBorder="1" applyAlignment="1">
      <alignment horizontal="center" vertical="center"/>
    </xf>
    <xf numFmtId="0" fontId="78" fillId="0" borderId="7" xfId="5" applyFont="1" applyFill="1" applyBorder="1" applyAlignment="1">
      <alignment horizontal="center" vertical="center"/>
    </xf>
    <xf numFmtId="0" fontId="78" fillId="0" borderId="35" xfId="5" applyFont="1" applyFill="1" applyBorder="1" applyAlignment="1">
      <alignment horizontal="center" vertical="center"/>
    </xf>
    <xf numFmtId="0" fontId="78" fillId="0" borderId="9" xfId="5" applyFont="1" applyFill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70" fillId="0" borderId="4" xfId="0" applyFont="1" applyBorder="1" applyAlignment="1">
      <alignment horizontal="center" vertical="center"/>
    </xf>
    <xf numFmtId="0" fontId="70" fillId="0" borderId="7" xfId="0" applyFont="1" applyBorder="1" applyAlignment="1">
      <alignment horizontal="center" vertical="center"/>
    </xf>
    <xf numFmtId="0" fontId="70" fillId="0" borderId="35" xfId="0" applyFont="1" applyBorder="1" applyAlignment="1">
      <alignment horizontal="center" vertical="center"/>
    </xf>
    <xf numFmtId="0" fontId="70" fillId="0" borderId="8" xfId="0" applyFont="1" applyBorder="1" applyAlignment="1">
      <alignment horizontal="center" vertical="center"/>
    </xf>
    <xf numFmtId="0" fontId="70" fillId="0" borderId="9" xfId="0" applyFont="1" applyBorder="1" applyAlignment="1">
      <alignment horizontal="center" vertical="center"/>
    </xf>
    <xf numFmtId="0" fontId="70" fillId="0" borderId="37" xfId="0" applyFont="1" applyBorder="1" applyAlignment="1">
      <alignment horizontal="center" vertical="center"/>
    </xf>
    <xf numFmtId="0" fontId="95" fillId="0" borderId="61" xfId="5" applyFont="1" applyFill="1" applyBorder="1" applyAlignment="1">
      <alignment horizontal="center" vertical="center"/>
    </xf>
    <xf numFmtId="0" fontId="60" fillId="0" borderId="29" xfId="5" applyFont="1" applyFill="1" applyBorder="1" applyAlignment="1">
      <alignment horizontal="center" vertical="center"/>
    </xf>
    <xf numFmtId="0" fontId="95" fillId="0" borderId="40" xfId="5" applyFont="1" applyFill="1" applyBorder="1" applyAlignment="1">
      <alignment horizontal="center" vertical="center"/>
    </xf>
    <xf numFmtId="0" fontId="95" fillId="0" borderId="12" xfId="5" applyFont="1" applyFill="1" applyBorder="1" applyAlignment="1">
      <alignment horizontal="center" vertical="center"/>
    </xf>
    <xf numFmtId="0" fontId="61" fillId="0" borderId="11" xfId="5" applyFont="1" applyFill="1" applyBorder="1" applyAlignment="1">
      <alignment horizontal="center" vertical="center"/>
    </xf>
    <xf numFmtId="0" fontId="60" fillId="0" borderId="11" xfId="5" applyFont="1" applyFill="1" applyBorder="1" applyAlignment="1">
      <alignment horizontal="left" vertical="center"/>
    </xf>
    <xf numFmtId="0" fontId="56" fillId="0" borderId="32" xfId="5" applyNumberFormat="1" applyFont="1" applyFill="1" applyBorder="1" applyAlignment="1">
      <alignment horizontal="center" vertical="center" wrapText="1"/>
    </xf>
    <xf numFmtId="3" fontId="56" fillId="0" borderId="2" xfId="5" applyNumberFormat="1" applyFont="1" applyFill="1" applyBorder="1" applyAlignment="1">
      <alignment horizontal="center" vertical="center" wrapText="1"/>
    </xf>
    <xf numFmtId="3" fontId="73" fillId="3" borderId="2" xfId="5" applyNumberFormat="1" applyFont="1" applyFill="1" applyBorder="1" applyAlignment="1">
      <alignment horizontal="center" vertical="center" wrapText="1"/>
    </xf>
    <xf numFmtId="3" fontId="56" fillId="3" borderId="2" xfId="5" applyNumberFormat="1" applyFont="1" applyFill="1" applyBorder="1" applyAlignment="1">
      <alignment horizontal="center" vertical="center" wrapText="1"/>
    </xf>
    <xf numFmtId="3" fontId="73" fillId="3" borderId="3" xfId="5" applyNumberFormat="1" applyFont="1" applyFill="1" applyBorder="1" applyAlignment="1">
      <alignment horizontal="center" vertical="center" wrapText="1"/>
    </xf>
    <xf numFmtId="3" fontId="56" fillId="0" borderId="3" xfId="5" applyNumberFormat="1" applyFont="1" applyFill="1" applyBorder="1" applyAlignment="1">
      <alignment horizontal="center" vertical="center" wrapText="1"/>
    </xf>
    <xf numFmtId="3" fontId="56" fillId="3" borderId="3" xfId="5" applyNumberFormat="1" applyFont="1" applyFill="1" applyBorder="1" applyAlignment="1">
      <alignment horizontal="center" vertical="center" wrapText="1"/>
    </xf>
    <xf numFmtId="3" fontId="56" fillId="0" borderId="4" xfId="5" applyNumberFormat="1" applyFont="1" applyFill="1" applyBorder="1" applyAlignment="1">
      <alignment horizontal="center" vertical="center" wrapText="1"/>
    </xf>
    <xf numFmtId="3" fontId="56" fillId="3" borderId="4" xfId="5" applyNumberFormat="1" applyFont="1" applyFill="1" applyBorder="1" applyAlignment="1">
      <alignment horizontal="center" vertical="center" wrapText="1"/>
    </xf>
    <xf numFmtId="0" fontId="96" fillId="3" borderId="11" xfId="5" applyFont="1" applyFill="1" applyBorder="1" applyAlignment="1">
      <alignment horizontal="center" vertical="center"/>
    </xf>
    <xf numFmtId="0" fontId="96" fillId="3" borderId="41" xfId="5" applyFont="1" applyFill="1" applyBorder="1" applyAlignment="1">
      <alignment horizontal="center" vertical="center"/>
    </xf>
    <xf numFmtId="3" fontId="73" fillId="3" borderId="58" xfId="5" applyNumberFormat="1" applyFont="1" applyFill="1" applyBorder="1" applyAlignment="1">
      <alignment horizontal="center" vertical="center"/>
    </xf>
    <xf numFmtId="3" fontId="73" fillId="3" borderId="66" xfId="5" applyNumberFormat="1" applyFont="1" applyFill="1" applyBorder="1" applyAlignment="1">
      <alignment horizontal="center" vertical="center"/>
    </xf>
    <xf numFmtId="3" fontId="73" fillId="3" borderId="55" xfId="5" applyNumberFormat="1" applyFont="1" applyFill="1" applyBorder="1" applyAlignment="1">
      <alignment horizontal="center" vertical="center"/>
    </xf>
    <xf numFmtId="3" fontId="73" fillId="3" borderId="64" xfId="5" applyNumberFormat="1" applyFont="1" applyFill="1" applyBorder="1" applyAlignment="1">
      <alignment horizontal="center" vertical="center"/>
    </xf>
    <xf numFmtId="3" fontId="73" fillId="3" borderId="72" xfId="5" applyNumberFormat="1" applyFont="1" applyFill="1" applyBorder="1" applyAlignment="1">
      <alignment horizontal="center" vertical="center"/>
    </xf>
    <xf numFmtId="3" fontId="73" fillId="3" borderId="32" xfId="5" applyNumberFormat="1" applyFont="1" applyFill="1" applyBorder="1" applyAlignment="1">
      <alignment horizontal="center" vertical="center"/>
    </xf>
    <xf numFmtId="3" fontId="73" fillId="3" borderId="2" xfId="5" applyNumberFormat="1" applyFont="1" applyFill="1" applyBorder="1" applyAlignment="1">
      <alignment horizontal="center" vertical="center"/>
    </xf>
    <xf numFmtId="3" fontId="73" fillId="3" borderId="32" xfId="5" applyNumberFormat="1" applyFont="1" applyFill="1" applyBorder="1" applyAlignment="1">
      <alignment horizontal="center" vertical="center" wrapText="1"/>
    </xf>
    <xf numFmtId="3" fontId="56" fillId="3" borderId="13" xfId="5" applyNumberFormat="1" applyFont="1" applyFill="1" applyBorder="1" applyAlignment="1">
      <alignment horizontal="center" vertical="center" wrapText="1"/>
    </xf>
    <xf numFmtId="3" fontId="56" fillId="3" borderId="15" xfId="5" applyNumberFormat="1" applyFont="1" applyFill="1" applyBorder="1" applyAlignment="1">
      <alignment horizontal="center" vertical="center" wrapText="1"/>
    </xf>
    <xf numFmtId="3" fontId="73" fillId="3" borderId="16" xfId="5" applyNumberFormat="1" applyFont="1" applyFill="1" applyBorder="1" applyAlignment="1">
      <alignment horizontal="center" vertical="center" wrapText="1"/>
    </xf>
    <xf numFmtId="3" fontId="73" fillId="3" borderId="13" xfId="5" applyNumberFormat="1" applyFont="1" applyFill="1" applyBorder="1" applyAlignment="1">
      <alignment horizontal="center" vertical="center" wrapText="1"/>
    </xf>
    <xf numFmtId="3" fontId="73" fillId="3" borderId="15" xfId="5" applyNumberFormat="1" applyFont="1" applyFill="1" applyBorder="1" applyAlignment="1">
      <alignment horizontal="center" vertical="center" wrapText="1"/>
    </xf>
    <xf numFmtId="3" fontId="56" fillId="3" borderId="60" xfId="5" applyNumberFormat="1" applyFont="1" applyFill="1" applyBorder="1" applyAlignment="1">
      <alignment horizontal="center" vertical="center" wrapText="1"/>
    </xf>
    <xf numFmtId="3" fontId="73" fillId="3" borderId="17" xfId="5" applyNumberFormat="1" applyFont="1" applyFill="1" applyBorder="1" applyAlignment="1">
      <alignment horizontal="center" vertical="center" wrapText="1"/>
    </xf>
    <xf numFmtId="3" fontId="73" fillId="3" borderId="42" xfId="5" applyNumberFormat="1" applyFont="1" applyFill="1" applyBorder="1" applyAlignment="1">
      <alignment horizontal="center" vertical="center" wrapText="1"/>
    </xf>
    <xf numFmtId="3" fontId="72" fillId="3" borderId="17" xfId="5" applyNumberFormat="1" applyFont="1" applyFill="1" applyBorder="1" applyAlignment="1">
      <alignment horizontal="center" vertical="center" wrapText="1"/>
    </xf>
    <xf numFmtId="0" fontId="56" fillId="0" borderId="65" xfId="5" applyFont="1" applyFill="1" applyBorder="1" applyAlignment="1">
      <alignment horizontal="center" vertical="center" wrapText="1"/>
    </xf>
    <xf numFmtId="0" fontId="56" fillId="0" borderId="74" xfId="5" applyFont="1" applyFill="1" applyBorder="1" applyAlignment="1">
      <alignment horizontal="center" vertical="center" wrapText="1"/>
    </xf>
    <xf numFmtId="0" fontId="56" fillId="0" borderId="72" xfId="5" applyFont="1" applyFill="1" applyBorder="1" applyAlignment="1">
      <alignment horizontal="center" vertical="center" wrapText="1"/>
    </xf>
    <xf numFmtId="0" fontId="56" fillId="0" borderId="64" xfId="5" applyFont="1" applyFill="1" applyBorder="1" applyAlignment="1">
      <alignment horizontal="center" vertical="center"/>
    </xf>
    <xf numFmtId="0" fontId="56" fillId="0" borderId="72" xfId="5" applyFont="1" applyFill="1" applyBorder="1" applyAlignment="1">
      <alignment horizontal="center" vertical="center"/>
    </xf>
    <xf numFmtId="0" fontId="56" fillId="0" borderId="66" xfId="5" applyFont="1" applyFill="1" applyBorder="1" applyAlignment="1">
      <alignment horizontal="center" vertical="center"/>
    </xf>
    <xf numFmtId="0" fontId="56" fillId="0" borderId="55" xfId="5" applyFont="1" applyFill="1" applyBorder="1" applyAlignment="1">
      <alignment horizontal="center" vertical="center"/>
    </xf>
    <xf numFmtId="0" fontId="56" fillId="0" borderId="67" xfId="5" applyFont="1" applyFill="1" applyBorder="1" applyAlignment="1">
      <alignment horizontal="center" vertical="center"/>
    </xf>
    <xf numFmtId="0" fontId="96" fillId="3" borderId="17" xfId="5" applyFont="1" applyFill="1" applyBorder="1" applyAlignment="1">
      <alignment horizontal="center" vertical="center"/>
    </xf>
    <xf numFmtId="0" fontId="96" fillId="3" borderId="42" xfId="5" applyFont="1" applyFill="1" applyBorder="1" applyAlignment="1">
      <alignment horizontal="center" vertical="center"/>
    </xf>
    <xf numFmtId="3" fontId="73" fillId="3" borderId="30" xfId="5" applyNumberFormat="1" applyFont="1" applyFill="1" applyBorder="1" applyAlignment="1">
      <alignment horizontal="center" vertical="center" wrapText="1"/>
    </xf>
    <xf numFmtId="0" fontId="60" fillId="0" borderId="66" xfId="5" applyFont="1" applyFill="1" applyBorder="1" applyAlignment="1">
      <alignment horizontal="center" vertical="center"/>
    </xf>
    <xf numFmtId="0" fontId="60" fillId="0" borderId="55" xfId="5" applyFont="1" applyFill="1" applyBorder="1" applyAlignment="1">
      <alignment horizontal="center" vertical="center"/>
    </xf>
    <xf numFmtId="0" fontId="59" fillId="2" borderId="32" xfId="1" applyFont="1" applyFill="1" applyBorder="1" applyAlignment="1">
      <alignment horizontal="center" vertical="center" wrapText="1"/>
    </xf>
    <xf numFmtId="0" fontId="59" fillId="0" borderId="5" xfId="5" applyFont="1" applyFill="1" applyBorder="1" applyAlignment="1">
      <alignment horizontal="center" vertical="center" wrapText="1"/>
    </xf>
    <xf numFmtId="0" fontId="59" fillId="0" borderId="4" xfId="5" applyFont="1" applyFill="1" applyBorder="1" applyAlignment="1">
      <alignment horizontal="center" vertical="center" wrapText="1"/>
    </xf>
    <xf numFmtId="0" fontId="59" fillId="0" borderId="5" xfId="1" applyFont="1" applyFill="1" applyBorder="1" applyAlignment="1">
      <alignment horizontal="center" vertical="center" wrapText="1"/>
    </xf>
    <xf numFmtId="0" fontId="59" fillId="0" borderId="4" xfId="1" applyFont="1" applyFill="1" applyBorder="1" applyAlignment="1">
      <alignment horizontal="center" vertical="center" wrapText="1"/>
    </xf>
    <xf numFmtId="0" fontId="59" fillId="0" borderId="2" xfId="1" applyFont="1" applyFill="1" applyBorder="1" applyAlignment="1">
      <alignment horizontal="center" vertical="center" wrapText="1"/>
    </xf>
    <xf numFmtId="3" fontId="73" fillId="3" borderId="3" xfId="5" applyNumberFormat="1" applyFont="1" applyFill="1" applyBorder="1" applyAlignment="1">
      <alignment horizontal="center" vertical="center"/>
    </xf>
    <xf numFmtId="3" fontId="73" fillId="3" borderId="40" xfId="5" applyNumberFormat="1" applyFont="1" applyFill="1" applyBorder="1" applyAlignment="1">
      <alignment horizontal="center" vertical="center"/>
    </xf>
    <xf numFmtId="3" fontId="96" fillId="3" borderId="55" xfId="0" applyNumberFormat="1" applyFont="1" applyFill="1" applyBorder="1" applyAlignment="1">
      <alignment horizontal="center" vertical="center"/>
    </xf>
    <xf numFmtId="3" fontId="73" fillId="3" borderId="5" xfId="6" applyNumberFormat="1" applyFont="1" applyFill="1" applyBorder="1" applyAlignment="1">
      <alignment horizontal="center" vertical="center"/>
    </xf>
    <xf numFmtId="3" fontId="73" fillId="3" borderId="2" xfId="6" applyNumberFormat="1" applyFont="1" applyFill="1" applyBorder="1" applyAlignment="1">
      <alignment horizontal="center" vertical="center"/>
    </xf>
    <xf numFmtId="3" fontId="73" fillId="3" borderId="3" xfId="6" applyNumberFormat="1" applyFont="1" applyFill="1" applyBorder="1" applyAlignment="1">
      <alignment horizontal="center" vertical="center"/>
    </xf>
    <xf numFmtId="3" fontId="73" fillId="3" borderId="4" xfId="6" applyNumberFormat="1" applyFont="1" applyFill="1" applyBorder="1" applyAlignment="1">
      <alignment horizontal="center" vertical="center"/>
    </xf>
    <xf numFmtId="3" fontId="73" fillId="3" borderId="38" xfId="6" applyNumberFormat="1" applyFont="1" applyFill="1" applyBorder="1" applyAlignment="1">
      <alignment horizontal="center" vertical="center"/>
    </xf>
    <xf numFmtId="3" fontId="73" fillId="3" borderId="41" xfId="6" applyNumberFormat="1" applyFont="1" applyFill="1" applyBorder="1" applyAlignment="1">
      <alignment horizontal="center" vertical="center"/>
    </xf>
    <xf numFmtId="3" fontId="73" fillId="3" borderId="16" xfId="6" applyNumberFormat="1" applyFont="1" applyFill="1" applyBorder="1" applyAlignment="1">
      <alignment horizontal="center" vertical="center"/>
    </xf>
    <xf numFmtId="3" fontId="73" fillId="3" borderId="15" xfId="6" applyNumberFormat="1" applyFont="1" applyFill="1" applyBorder="1" applyAlignment="1">
      <alignment horizontal="center" vertical="center"/>
    </xf>
    <xf numFmtId="3" fontId="73" fillId="3" borderId="60" xfId="6" applyNumberFormat="1" applyFont="1" applyFill="1" applyBorder="1" applyAlignment="1">
      <alignment horizontal="center" vertical="center"/>
    </xf>
    <xf numFmtId="3" fontId="73" fillId="3" borderId="13" xfId="6" applyNumberFormat="1" applyFont="1" applyFill="1" applyBorder="1" applyAlignment="1">
      <alignment horizontal="center" vertical="center"/>
    </xf>
    <xf numFmtId="3" fontId="73" fillId="3" borderId="39" xfId="6" applyNumberFormat="1" applyFont="1" applyFill="1" applyBorder="1" applyAlignment="1">
      <alignment horizontal="center" vertical="center"/>
    </xf>
    <xf numFmtId="3" fontId="73" fillId="3" borderId="50" xfId="6" applyNumberFormat="1" applyFont="1" applyFill="1" applyBorder="1" applyAlignment="1">
      <alignment horizontal="center" vertical="center"/>
    </xf>
    <xf numFmtId="0" fontId="68" fillId="0" borderId="43" xfId="0" applyFont="1" applyBorder="1" applyAlignment="1">
      <alignment horizontal="center" vertical="center"/>
    </xf>
    <xf numFmtId="0" fontId="68" fillId="0" borderId="31" xfId="0" applyFont="1" applyBorder="1" applyAlignment="1">
      <alignment horizontal="center" vertical="center"/>
    </xf>
    <xf numFmtId="3" fontId="96" fillId="3" borderId="42" xfId="0" applyNumberFormat="1" applyFont="1" applyFill="1" applyBorder="1" applyAlignment="1">
      <alignment horizontal="center" vertical="center"/>
    </xf>
    <xf numFmtId="3" fontId="72" fillId="3" borderId="74" xfId="5" applyNumberFormat="1" applyFont="1" applyFill="1" applyBorder="1" applyAlignment="1">
      <alignment horizontal="center" vertical="center"/>
    </xf>
    <xf numFmtId="0" fontId="60" fillId="0" borderId="45" xfId="5" applyFont="1" applyFill="1" applyBorder="1" applyAlignment="1">
      <alignment horizontal="center" vertical="center"/>
    </xf>
    <xf numFmtId="0" fontId="60" fillId="0" borderId="56" xfId="5" applyFont="1" applyFill="1" applyBorder="1" applyAlignment="1">
      <alignment horizontal="center" vertical="center"/>
    </xf>
    <xf numFmtId="0" fontId="60" fillId="0" borderId="43" xfId="5" applyFont="1" applyFill="1" applyBorder="1" applyAlignment="1">
      <alignment horizontal="center" vertical="center"/>
    </xf>
    <xf numFmtId="0" fontId="96" fillId="3" borderId="66" xfId="5" applyFont="1" applyFill="1" applyBorder="1" applyAlignment="1">
      <alignment horizontal="center" vertical="center"/>
    </xf>
    <xf numFmtId="0" fontId="96" fillId="3" borderId="55" xfId="5" applyFont="1" applyFill="1" applyBorder="1" applyAlignment="1">
      <alignment horizontal="center" vertical="center"/>
    </xf>
    <xf numFmtId="3" fontId="73" fillId="3" borderId="65" xfId="5" applyNumberFormat="1" applyFont="1" applyFill="1" applyBorder="1" applyAlignment="1">
      <alignment horizontal="center" vertical="center"/>
    </xf>
    <xf numFmtId="3" fontId="14" fillId="0" borderId="16" xfId="5" applyNumberFormat="1" applyFont="1" applyFill="1" applyBorder="1" applyAlignment="1">
      <alignment horizontal="center" vertical="center" wrapText="1"/>
    </xf>
    <xf numFmtId="3" fontId="14" fillId="0" borderId="13" xfId="5" applyNumberFormat="1" applyFont="1" applyFill="1" applyBorder="1" applyAlignment="1">
      <alignment horizontal="center" vertical="center" wrapText="1"/>
    </xf>
    <xf numFmtId="3" fontId="14" fillId="0" borderId="17" xfId="5" applyNumberFormat="1" applyFont="1" applyFill="1" applyBorder="1" applyAlignment="1">
      <alignment horizontal="center" vertical="center" wrapText="1"/>
    </xf>
    <xf numFmtId="3" fontId="14" fillId="0" borderId="42" xfId="5" applyNumberFormat="1" applyFont="1" applyFill="1" applyBorder="1" applyAlignment="1">
      <alignment horizontal="center" vertical="center" wrapText="1"/>
    </xf>
    <xf numFmtId="3" fontId="14" fillId="0" borderId="28" xfId="5" applyNumberFormat="1" applyFont="1" applyFill="1" applyBorder="1" applyAlignment="1">
      <alignment horizontal="center" vertical="center" wrapText="1"/>
    </xf>
    <xf numFmtId="3" fontId="56" fillId="0" borderId="20" xfId="5" applyNumberFormat="1" applyFont="1" applyFill="1" applyBorder="1" applyAlignment="1">
      <alignment horizontal="center" vertical="center" wrapText="1"/>
    </xf>
    <xf numFmtId="3" fontId="56" fillId="0" borderId="21" xfId="5" applyNumberFormat="1" applyFont="1" applyFill="1" applyBorder="1" applyAlignment="1">
      <alignment horizontal="center" vertical="center" wrapText="1"/>
    </xf>
    <xf numFmtId="3" fontId="56" fillId="0" borderId="59" xfId="5" applyNumberFormat="1" applyFont="1" applyFill="1" applyBorder="1" applyAlignment="1">
      <alignment horizontal="center" vertical="center" wrapText="1"/>
    </xf>
    <xf numFmtId="3" fontId="56" fillId="0" borderId="54" xfId="5" applyNumberFormat="1" applyFont="1" applyFill="1" applyBorder="1" applyAlignment="1">
      <alignment horizontal="center" vertical="center" wrapText="1"/>
    </xf>
    <xf numFmtId="3" fontId="73" fillId="0" borderId="20" xfId="5" applyNumberFormat="1" applyFont="1" applyFill="1" applyBorder="1" applyAlignment="1">
      <alignment horizontal="center" vertical="center"/>
    </xf>
    <xf numFmtId="3" fontId="73" fillId="0" borderId="54" xfId="5" applyNumberFormat="1" applyFont="1" applyFill="1" applyBorder="1" applyAlignment="1">
      <alignment horizontal="center" vertical="center"/>
    </xf>
    <xf numFmtId="3" fontId="73" fillId="0" borderId="29" xfId="5" applyNumberFormat="1" applyFont="1" applyFill="1" applyBorder="1" applyAlignment="1">
      <alignment horizontal="center" vertical="center"/>
    </xf>
    <xf numFmtId="3" fontId="73" fillId="0" borderId="43" xfId="5" applyNumberFormat="1" applyFont="1" applyFill="1" applyBorder="1" applyAlignment="1">
      <alignment horizontal="center" vertical="center"/>
    </xf>
    <xf numFmtId="3" fontId="74" fillId="0" borderId="20" xfId="5" applyNumberFormat="1" applyFont="1" applyFill="1" applyBorder="1" applyAlignment="1">
      <alignment horizontal="center" vertical="center"/>
    </xf>
    <xf numFmtId="3" fontId="74" fillId="0" borderId="54" xfId="5" applyNumberFormat="1" applyFont="1" applyFill="1" applyBorder="1" applyAlignment="1">
      <alignment horizontal="center" vertical="center"/>
    </xf>
    <xf numFmtId="3" fontId="93" fillId="3" borderId="64" xfId="5" applyNumberFormat="1" applyFont="1" applyFill="1" applyBorder="1" applyAlignment="1">
      <alignment horizontal="center" vertical="center" wrapText="1"/>
    </xf>
    <xf numFmtId="3" fontId="93" fillId="3" borderId="65" xfId="5" applyNumberFormat="1" applyFont="1" applyFill="1" applyBorder="1" applyAlignment="1">
      <alignment horizontal="center" vertical="center" wrapText="1"/>
    </xf>
    <xf numFmtId="3" fontId="73" fillId="3" borderId="74" xfId="5" applyNumberFormat="1" applyFont="1" applyFill="1" applyBorder="1" applyAlignment="1">
      <alignment horizontal="center" vertical="center" wrapText="1"/>
    </xf>
    <xf numFmtId="3" fontId="73" fillId="3" borderId="72" xfId="5" applyNumberFormat="1" applyFont="1" applyFill="1" applyBorder="1" applyAlignment="1">
      <alignment horizontal="center" vertical="center" wrapText="1"/>
    </xf>
    <xf numFmtId="3" fontId="73" fillId="3" borderId="64" xfId="5" applyNumberFormat="1" applyFont="1" applyFill="1" applyBorder="1" applyAlignment="1">
      <alignment horizontal="center" vertical="center" wrapText="1"/>
    </xf>
    <xf numFmtId="3" fontId="73" fillId="3" borderId="66" xfId="5" applyNumberFormat="1" applyFont="1" applyFill="1" applyBorder="1" applyAlignment="1">
      <alignment horizontal="center" vertical="center" wrapText="1"/>
    </xf>
    <xf numFmtId="3" fontId="73" fillId="3" borderId="55" xfId="5" applyNumberFormat="1" applyFont="1" applyFill="1" applyBorder="1" applyAlignment="1">
      <alignment horizontal="center" vertical="center" wrapText="1"/>
    </xf>
    <xf numFmtId="3" fontId="73" fillId="3" borderId="67" xfId="5" applyNumberFormat="1" applyFont="1" applyFill="1" applyBorder="1" applyAlignment="1">
      <alignment horizontal="center" vertical="center" wrapText="1"/>
    </xf>
    <xf numFmtId="0" fontId="80" fillId="0" borderId="56" xfId="0" applyFont="1" applyBorder="1" applyAlignment="1">
      <alignment horizontal="center" vertical="center"/>
    </xf>
    <xf numFmtId="0" fontId="80" fillId="0" borderId="10" xfId="0" applyFont="1" applyBorder="1" applyAlignment="1">
      <alignment horizontal="center" vertical="center"/>
    </xf>
    <xf numFmtId="3" fontId="96" fillId="3" borderId="58" xfId="0" applyNumberFormat="1" applyFont="1" applyFill="1" applyBorder="1" applyAlignment="1">
      <alignment horizontal="center" vertical="center"/>
    </xf>
    <xf numFmtId="3" fontId="96" fillId="0" borderId="40" xfId="0" applyNumberFormat="1" applyFont="1" applyBorder="1" applyAlignment="1">
      <alignment horizontal="center" vertical="center"/>
    </xf>
    <xf numFmtId="3" fontId="96" fillId="3" borderId="41" xfId="0" applyNumberFormat="1" applyFont="1" applyFill="1" applyBorder="1" applyAlignment="1">
      <alignment horizontal="center" vertical="center"/>
    </xf>
    <xf numFmtId="3" fontId="96" fillId="0" borderId="41" xfId="0" applyNumberFormat="1" applyFont="1" applyBorder="1" applyAlignment="1">
      <alignment horizontal="center" vertical="center"/>
    </xf>
    <xf numFmtId="3" fontId="96" fillId="0" borderId="41" xfId="0" applyNumberFormat="1" applyFont="1" applyFill="1" applyBorder="1" applyAlignment="1">
      <alignment horizontal="center" vertical="center"/>
    </xf>
    <xf numFmtId="3" fontId="96" fillId="2" borderId="41" xfId="0" applyNumberFormat="1" applyFont="1" applyFill="1" applyBorder="1" applyAlignment="1">
      <alignment horizontal="center" vertical="center"/>
    </xf>
    <xf numFmtId="3" fontId="96" fillId="3" borderId="50" xfId="0" applyNumberFormat="1" applyFont="1" applyFill="1" applyBorder="1" applyAlignment="1">
      <alignment horizontal="center" vertical="center"/>
    </xf>
    <xf numFmtId="3" fontId="70" fillId="0" borderId="55" xfId="0" applyNumberFormat="1" applyFont="1" applyBorder="1" applyAlignment="1">
      <alignment horizontal="center" vertical="center"/>
    </xf>
    <xf numFmtId="3" fontId="70" fillId="0" borderId="58" xfId="0" applyNumberFormat="1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97" fillId="0" borderId="0" xfId="0" applyFont="1"/>
    <xf numFmtId="0" fontId="97" fillId="0" borderId="0" xfId="0" applyFont="1" applyAlignment="1">
      <alignment wrapText="1"/>
    </xf>
    <xf numFmtId="3" fontId="92" fillId="0" borderId="0" xfId="0" applyNumberFormat="1" applyFont="1" applyAlignment="1">
      <alignment horizontal="center" vertical="center" wrapText="1"/>
    </xf>
    <xf numFmtId="3" fontId="92" fillId="0" borderId="1" xfId="0" applyNumberFormat="1" applyFont="1" applyBorder="1" applyAlignment="1">
      <alignment horizontal="center" vertical="center" wrapText="1"/>
    </xf>
    <xf numFmtId="0" fontId="97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center" vertical="center"/>
    </xf>
    <xf numFmtId="0" fontId="97" fillId="0" borderId="41" xfId="0" applyFont="1" applyBorder="1" applyAlignment="1">
      <alignment horizontal="center" vertical="center" wrapText="1"/>
    </xf>
    <xf numFmtId="0" fontId="99" fillId="0" borderId="0" xfId="0" applyFont="1" applyAlignment="1">
      <alignment horizontal="left" vertical="center" wrapText="1"/>
    </xf>
    <xf numFmtId="0" fontId="99" fillId="0" borderId="1" xfId="0" applyFont="1" applyBorder="1" applyAlignment="1">
      <alignment horizontal="left" vertical="center" wrapText="1"/>
    </xf>
    <xf numFmtId="0" fontId="97" fillId="0" borderId="0" xfId="0" applyFont="1" applyAlignment="1">
      <alignment horizontal="center" vertical="center"/>
    </xf>
    <xf numFmtId="3" fontId="80" fillId="0" borderId="1" xfId="0" applyNumberFormat="1" applyFont="1" applyBorder="1" applyAlignment="1">
      <alignment horizontal="center" vertical="center" wrapText="1"/>
    </xf>
    <xf numFmtId="3" fontId="80" fillId="2" borderId="1" xfId="0" applyNumberFormat="1" applyFont="1" applyFill="1" applyBorder="1" applyAlignment="1">
      <alignment horizontal="center" vertical="center" wrapText="1"/>
    </xf>
    <xf numFmtId="0" fontId="97" fillId="0" borderId="4" xfId="0" applyFont="1" applyBorder="1" applyAlignment="1">
      <alignment horizontal="center" vertical="center"/>
    </xf>
    <xf numFmtId="0" fontId="97" fillId="0" borderId="4" xfId="0" applyFont="1" applyBorder="1" applyAlignment="1">
      <alignment horizontal="center" vertical="center" wrapText="1"/>
    </xf>
    <xf numFmtId="0" fontId="97" fillId="0" borderId="7" xfId="0" applyFont="1" applyBorder="1" applyAlignment="1">
      <alignment horizontal="center" vertical="center"/>
    </xf>
    <xf numFmtId="0" fontId="99" fillId="0" borderId="5" xfId="0" applyFont="1" applyBorder="1" applyAlignment="1">
      <alignment horizontal="left" vertical="center" wrapText="1"/>
    </xf>
    <xf numFmtId="3" fontId="80" fillId="0" borderId="5" xfId="0" applyNumberFormat="1" applyFont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0" fontId="99" fillId="0" borderId="2" xfId="0" applyFont="1" applyBorder="1" applyAlignment="1">
      <alignment horizontal="left" vertical="center" wrapText="1"/>
    </xf>
    <xf numFmtId="3" fontId="80" fillId="0" borderId="2" xfId="0" applyNumberFormat="1" applyFont="1" applyBorder="1" applyAlignment="1">
      <alignment horizontal="center" vertical="center" wrapText="1"/>
    </xf>
    <xf numFmtId="0" fontId="97" fillId="0" borderId="2" xfId="0" applyFont="1" applyBorder="1" applyAlignment="1">
      <alignment horizontal="center" vertical="center" wrapText="1"/>
    </xf>
    <xf numFmtId="0" fontId="97" fillId="0" borderId="2" xfId="0" applyFont="1" applyBorder="1" applyAlignment="1">
      <alignment horizontal="center" vertical="center"/>
    </xf>
    <xf numFmtId="3" fontId="80" fillId="0" borderId="41" xfId="0" applyNumberFormat="1" applyFont="1" applyBorder="1" applyAlignment="1">
      <alignment horizontal="center" vertical="center" wrapText="1"/>
    </xf>
    <xf numFmtId="0" fontId="101" fillId="0" borderId="41" xfId="1" applyFont="1" applyFill="1" applyBorder="1" applyAlignment="1">
      <alignment horizontal="center" vertical="center"/>
    </xf>
    <xf numFmtId="0" fontId="97" fillId="0" borderId="41" xfId="0" applyFont="1" applyBorder="1" applyAlignment="1">
      <alignment wrapText="1"/>
    </xf>
    <xf numFmtId="0" fontId="97" fillId="0" borderId="41" xfId="0" applyFont="1" applyBorder="1" applyAlignment="1">
      <alignment horizontal="center" vertical="center"/>
    </xf>
    <xf numFmtId="3" fontId="80" fillId="2" borderId="5" xfId="0" applyNumberFormat="1" applyFont="1" applyFill="1" applyBorder="1" applyAlignment="1">
      <alignment horizontal="center" vertical="center" wrapText="1"/>
    </xf>
    <xf numFmtId="3" fontId="80" fillId="2" borderId="4" xfId="0" applyNumberFormat="1" applyFont="1" applyFill="1" applyBorder="1" applyAlignment="1">
      <alignment horizontal="center" vertical="center" wrapText="1"/>
    </xf>
    <xf numFmtId="3" fontId="92" fillId="0" borderId="2" xfId="0" applyNumberFormat="1" applyFont="1" applyBorder="1" applyAlignment="1">
      <alignment horizontal="center" vertical="center" wrapText="1"/>
    </xf>
    <xf numFmtId="0" fontId="97" fillId="0" borderId="35" xfId="0" applyFont="1" applyBorder="1" applyAlignment="1">
      <alignment horizontal="center" vertical="center"/>
    </xf>
    <xf numFmtId="0" fontId="99" fillId="0" borderId="4" xfId="0" applyFont="1" applyBorder="1" applyAlignment="1">
      <alignment horizontal="left" vertical="center" wrapText="1"/>
    </xf>
    <xf numFmtId="0" fontId="97" fillId="0" borderId="1" xfId="0" applyFont="1" applyBorder="1" applyAlignment="1">
      <alignment wrapText="1"/>
    </xf>
    <xf numFmtId="0" fontId="97" fillId="0" borderId="5" xfId="0" applyFont="1" applyBorder="1" applyAlignment="1">
      <alignment wrapText="1"/>
    </xf>
    <xf numFmtId="0" fontId="97" fillId="0" borderId="4" xfId="0" applyFont="1" applyBorder="1" applyAlignment="1">
      <alignment wrapText="1"/>
    </xf>
    <xf numFmtId="0" fontId="97" fillId="0" borderId="2" xfId="0" applyFont="1" applyBorder="1" applyAlignment="1">
      <alignment wrapText="1"/>
    </xf>
    <xf numFmtId="0" fontId="97" fillId="0" borderId="2" xfId="0" applyFont="1" applyBorder="1"/>
    <xf numFmtId="0" fontId="103" fillId="0" borderId="1" xfId="1" applyFont="1" applyFill="1" applyBorder="1" applyAlignment="1">
      <alignment horizontal="center" vertical="center" wrapText="1"/>
    </xf>
    <xf numFmtId="0" fontId="103" fillId="0" borderId="4" xfId="1" applyFont="1" applyFill="1" applyBorder="1" applyAlignment="1">
      <alignment horizontal="center" vertical="center" wrapText="1"/>
    </xf>
    <xf numFmtId="3" fontId="80" fillId="0" borderId="4" xfId="0" applyNumberFormat="1" applyFont="1" applyBorder="1" applyAlignment="1">
      <alignment horizontal="center" vertical="center" wrapText="1"/>
    </xf>
    <xf numFmtId="0" fontId="97" fillId="0" borderId="11" xfId="0" applyFont="1" applyBorder="1" applyAlignment="1">
      <alignment wrapText="1"/>
    </xf>
    <xf numFmtId="3" fontId="80" fillId="3" borderId="41" xfId="0" applyNumberFormat="1" applyFont="1" applyFill="1" applyBorder="1" applyAlignment="1">
      <alignment horizontal="center" vertical="center" wrapText="1"/>
    </xf>
    <xf numFmtId="3" fontId="80" fillId="3" borderId="5" xfId="0" applyNumberFormat="1" applyFont="1" applyFill="1" applyBorder="1" applyAlignment="1">
      <alignment horizontal="center" vertical="center" wrapText="1"/>
    </xf>
    <xf numFmtId="3" fontId="80" fillId="3" borderId="1" xfId="0" applyNumberFormat="1" applyFont="1" applyFill="1" applyBorder="1" applyAlignment="1">
      <alignment horizontal="center" vertical="center" wrapText="1"/>
    </xf>
    <xf numFmtId="3" fontId="80" fillId="3" borderId="2" xfId="0" applyNumberFormat="1" applyFont="1" applyFill="1" applyBorder="1" applyAlignment="1">
      <alignment horizontal="center" vertical="center" wrapText="1"/>
    </xf>
    <xf numFmtId="3" fontId="80" fillId="3" borderId="4" xfId="0" applyNumberFormat="1" applyFont="1" applyFill="1" applyBorder="1" applyAlignment="1">
      <alignment horizontal="center" vertical="center" wrapText="1"/>
    </xf>
    <xf numFmtId="9" fontId="105" fillId="3" borderId="1" xfId="0" applyNumberFormat="1" applyFont="1" applyFill="1" applyBorder="1" applyAlignment="1">
      <alignment vertical="center" wrapText="1"/>
    </xf>
    <xf numFmtId="3" fontId="80" fillId="0" borderId="0" xfId="0" applyNumberFormat="1" applyFont="1" applyAlignment="1">
      <alignment horizontal="center" vertical="center" wrapText="1"/>
    </xf>
    <xf numFmtId="0" fontId="97" fillId="0" borderId="18" xfId="0" applyFont="1" applyBorder="1" applyAlignment="1">
      <alignment horizontal="center" vertical="center"/>
    </xf>
    <xf numFmtId="0" fontId="97" fillId="0" borderId="32" xfId="0" applyFont="1" applyBorder="1" applyAlignment="1">
      <alignment horizontal="left" vertical="center" wrapText="1"/>
    </xf>
    <xf numFmtId="0" fontId="101" fillId="0" borderId="32" xfId="1" applyFont="1" applyFill="1" applyBorder="1" applyAlignment="1">
      <alignment horizontal="center" vertical="center"/>
    </xf>
    <xf numFmtId="0" fontId="101" fillId="3" borderId="21" xfId="0" applyFont="1" applyFill="1" applyBorder="1" applyAlignment="1">
      <alignment horizontal="center" vertical="center" wrapText="1"/>
    </xf>
    <xf numFmtId="0" fontId="101" fillId="3" borderId="2" xfId="0" applyFont="1" applyFill="1" applyBorder="1" applyAlignment="1">
      <alignment horizontal="center" vertical="center" wrapText="1"/>
    </xf>
    <xf numFmtId="0" fontId="101" fillId="3" borderId="2" xfId="2" applyFont="1" applyFill="1" applyBorder="1" applyAlignment="1">
      <alignment horizontal="center" vertical="center" wrapText="1"/>
    </xf>
    <xf numFmtId="0" fontId="80" fillId="0" borderId="0" xfId="0" applyFont="1" applyAlignment="1">
      <alignment vertical="center"/>
    </xf>
    <xf numFmtId="3" fontId="80" fillId="0" borderId="30" xfId="0" applyNumberFormat="1" applyFont="1" applyBorder="1" applyAlignment="1">
      <alignment horizontal="center" vertical="center" wrapText="1"/>
    </xf>
    <xf numFmtId="3" fontId="80" fillId="0" borderId="42" xfId="0" applyNumberFormat="1" applyFont="1" applyBorder="1" applyAlignment="1">
      <alignment horizontal="center" vertical="center" wrapText="1"/>
    </xf>
    <xf numFmtId="3" fontId="80" fillId="2" borderId="16" xfId="0" applyNumberFormat="1" applyFont="1" applyFill="1" applyBorder="1" applyAlignment="1">
      <alignment horizontal="center" vertical="center" wrapText="1"/>
    </xf>
    <xf numFmtId="3" fontId="80" fillId="0" borderId="14" xfId="0" applyNumberFormat="1" applyFont="1" applyBorder="1" applyAlignment="1">
      <alignment horizontal="center" vertical="center" wrapText="1"/>
    </xf>
    <xf numFmtId="3" fontId="80" fillId="0" borderId="13" xfId="0" applyNumberFormat="1" applyFont="1" applyBorder="1" applyAlignment="1">
      <alignment horizontal="center" vertical="center" wrapText="1"/>
    </xf>
    <xf numFmtId="3" fontId="80" fillId="2" borderId="14" xfId="0" applyNumberFormat="1" applyFont="1" applyFill="1" applyBorder="1" applyAlignment="1">
      <alignment horizontal="center" vertical="center" wrapText="1"/>
    </xf>
    <xf numFmtId="3" fontId="80" fillId="2" borderId="13" xfId="0" applyNumberFormat="1" applyFont="1" applyFill="1" applyBorder="1" applyAlignment="1">
      <alignment horizontal="center" vertical="center" wrapText="1"/>
    </xf>
    <xf numFmtId="3" fontId="92" fillId="2" borderId="16" xfId="0" applyNumberFormat="1" applyFont="1" applyFill="1" applyBorder="1" applyAlignment="1">
      <alignment horizontal="center" vertical="center" wrapText="1"/>
    </xf>
    <xf numFmtId="3" fontId="80" fillId="0" borderId="16" xfId="0" applyNumberFormat="1" applyFont="1" applyBorder="1" applyAlignment="1">
      <alignment horizontal="center" vertical="center" wrapText="1"/>
    </xf>
    <xf numFmtId="0" fontId="101" fillId="0" borderId="31" xfId="1" applyFont="1" applyFill="1" applyBorder="1" applyAlignment="1">
      <alignment horizontal="center" vertical="center"/>
    </xf>
    <xf numFmtId="0" fontId="97" fillId="0" borderId="43" xfId="0" applyFont="1" applyBorder="1" applyAlignment="1">
      <alignment horizontal="center" vertical="center" wrapText="1"/>
    </xf>
    <xf numFmtId="0" fontId="101" fillId="0" borderId="43" xfId="1" applyFont="1" applyFill="1" applyBorder="1" applyAlignment="1">
      <alignment horizontal="center" vertical="center"/>
    </xf>
    <xf numFmtId="0" fontId="97" fillId="0" borderId="20" xfId="0" applyFont="1" applyBorder="1" applyAlignment="1">
      <alignment horizontal="center" vertical="center" wrapText="1"/>
    </xf>
    <xf numFmtId="0" fontId="97" fillId="0" borderId="68" xfId="0" applyFont="1" applyBorder="1" applyAlignment="1">
      <alignment horizontal="center" vertical="center" wrapText="1"/>
    </xf>
    <xf numFmtId="0" fontId="97" fillId="0" borderId="54" xfId="0" applyFont="1" applyBorder="1" applyAlignment="1">
      <alignment horizontal="center" vertical="center" wrapText="1"/>
    </xf>
    <xf numFmtId="3" fontId="80" fillId="3" borderId="40" xfId="0" applyNumberFormat="1" applyFont="1" applyFill="1" applyBorder="1" applyAlignment="1">
      <alignment horizontal="center" vertical="center" wrapText="1"/>
    </xf>
    <xf numFmtId="3" fontId="80" fillId="3" borderId="50" xfId="0" applyNumberFormat="1" applyFont="1" applyFill="1" applyBorder="1" applyAlignment="1">
      <alignment horizontal="center" vertical="center" wrapText="1"/>
    </xf>
    <xf numFmtId="3" fontId="80" fillId="3" borderId="7" xfId="0" applyNumberFormat="1" applyFont="1" applyFill="1" applyBorder="1" applyAlignment="1">
      <alignment horizontal="center" vertical="center" wrapText="1"/>
    </xf>
    <xf numFmtId="3" fontId="80" fillId="3" borderId="24" xfId="0" applyNumberFormat="1" applyFont="1" applyFill="1" applyBorder="1" applyAlignment="1">
      <alignment horizontal="center" vertical="center" wrapText="1"/>
    </xf>
    <xf numFmtId="3" fontId="80" fillId="3" borderId="8" xfId="0" applyNumberFormat="1" applyFont="1" applyFill="1" applyBorder="1" applyAlignment="1">
      <alignment horizontal="center" vertical="center" wrapText="1"/>
    </xf>
    <xf numFmtId="3" fontId="80" fillId="3" borderId="22" xfId="0" applyNumberFormat="1" applyFont="1" applyFill="1" applyBorder="1" applyAlignment="1">
      <alignment horizontal="center" vertical="center" wrapText="1"/>
    </xf>
    <xf numFmtId="3" fontId="80" fillId="3" borderId="35" xfId="0" applyNumberFormat="1" applyFont="1" applyFill="1" applyBorder="1" applyAlignment="1">
      <alignment horizontal="center" vertical="center" wrapText="1"/>
    </xf>
    <xf numFmtId="3" fontId="80" fillId="3" borderId="47" xfId="0" applyNumberFormat="1" applyFont="1" applyFill="1" applyBorder="1" applyAlignment="1">
      <alignment horizontal="center" vertical="center" wrapText="1"/>
    </xf>
    <xf numFmtId="3" fontId="80" fillId="3" borderId="9" xfId="0" applyNumberFormat="1" applyFont="1" applyFill="1" applyBorder="1" applyAlignment="1">
      <alignment horizontal="center" vertical="center" wrapText="1"/>
    </xf>
    <xf numFmtId="3" fontId="80" fillId="3" borderId="19" xfId="0" applyNumberFormat="1" applyFont="1" applyFill="1" applyBorder="1" applyAlignment="1">
      <alignment horizontal="center" vertical="center" wrapText="1"/>
    </xf>
    <xf numFmtId="3" fontId="80" fillId="0" borderId="15" xfId="0" applyNumberFormat="1" applyFont="1" applyBorder="1" applyAlignment="1">
      <alignment horizontal="center" vertical="center" wrapText="1"/>
    </xf>
    <xf numFmtId="0" fontId="97" fillId="0" borderId="21" xfId="0" applyFont="1" applyBorder="1" applyAlignment="1">
      <alignment horizontal="center" vertical="center" wrapText="1"/>
    </xf>
    <xf numFmtId="0" fontId="61" fillId="0" borderId="0" xfId="5" applyFont="1" applyFill="1" applyBorder="1" applyAlignment="1">
      <alignment horizontal="center" vertical="center" wrapText="1"/>
    </xf>
    <xf numFmtId="3" fontId="75" fillId="2" borderId="31" xfId="5" applyNumberFormat="1" applyFont="1" applyFill="1" applyBorder="1" applyAlignment="1">
      <alignment horizontal="center" vertical="center"/>
    </xf>
    <xf numFmtId="3" fontId="75" fillId="0" borderId="29" xfId="5" applyNumberFormat="1" applyFont="1" applyFill="1" applyBorder="1" applyAlignment="1">
      <alignment horizontal="center" vertical="center"/>
    </xf>
    <xf numFmtId="3" fontId="107" fillId="0" borderId="43" xfId="5" applyNumberFormat="1" applyFont="1" applyFill="1" applyBorder="1" applyAlignment="1">
      <alignment horizontal="center" vertical="center"/>
    </xf>
    <xf numFmtId="3" fontId="107" fillId="0" borderId="29" xfId="5" applyNumberFormat="1" applyFont="1" applyFill="1" applyBorder="1" applyAlignment="1">
      <alignment horizontal="center" vertical="center"/>
    </xf>
    <xf numFmtId="3" fontId="75" fillId="0" borderId="20" xfId="5" applyNumberFormat="1" applyFont="1" applyFill="1" applyBorder="1" applyAlignment="1">
      <alignment horizontal="center" vertical="center"/>
    </xf>
    <xf numFmtId="3" fontId="75" fillId="0" borderId="54" xfId="5" applyNumberFormat="1" applyFont="1" applyFill="1" applyBorder="1" applyAlignment="1">
      <alignment horizontal="center" vertical="center"/>
    </xf>
    <xf numFmtId="3" fontId="108" fillId="0" borderId="20" xfId="5" applyNumberFormat="1" applyFont="1" applyFill="1" applyBorder="1" applyAlignment="1">
      <alignment horizontal="center" vertical="center"/>
    </xf>
    <xf numFmtId="3" fontId="108" fillId="0" borderId="54" xfId="5" applyNumberFormat="1" applyFont="1" applyFill="1" applyBorder="1" applyAlignment="1">
      <alignment horizontal="center" vertical="center"/>
    </xf>
    <xf numFmtId="3" fontId="108" fillId="2" borderId="20" xfId="5" applyNumberFormat="1" applyFont="1" applyFill="1" applyBorder="1" applyAlignment="1">
      <alignment horizontal="center" vertical="center"/>
    </xf>
    <xf numFmtId="3" fontId="75" fillId="0" borderId="21" xfId="5" applyNumberFormat="1" applyFont="1" applyFill="1" applyBorder="1" applyAlignment="1">
      <alignment horizontal="center" vertical="center"/>
    </xf>
    <xf numFmtId="3" fontId="60" fillId="0" borderId="52" xfId="5" applyNumberFormat="1" applyFont="1" applyFill="1" applyBorder="1" applyAlignment="1">
      <alignment horizontal="center" vertical="center"/>
    </xf>
    <xf numFmtId="0" fontId="70" fillId="0" borderId="34" xfId="5" applyFont="1" applyFill="1" applyBorder="1" applyAlignment="1">
      <alignment horizontal="center" vertical="center"/>
    </xf>
    <xf numFmtId="0" fontId="4" fillId="0" borderId="3" xfId="5" applyNumberFormat="1" applyFont="1" applyFill="1" applyBorder="1" applyAlignment="1">
      <alignment horizontal="center" vertical="center" wrapText="1"/>
    </xf>
    <xf numFmtId="0" fontId="14" fillId="0" borderId="3" xfId="5" applyNumberFormat="1" applyFont="1" applyFill="1" applyBorder="1" applyAlignment="1">
      <alignment horizontal="left" vertical="center" wrapText="1"/>
    </xf>
    <xf numFmtId="0" fontId="57" fillId="0" borderId="3" xfId="6" applyNumberFormat="1" applyFont="1" applyFill="1" applyBorder="1" applyAlignment="1">
      <alignment vertical="center" wrapText="1"/>
    </xf>
    <xf numFmtId="0" fontId="30" fillId="0" borderId="3" xfId="5" applyNumberFormat="1" applyFont="1" applyFill="1" applyBorder="1" applyAlignment="1">
      <alignment horizontal="center" vertical="center" wrapText="1"/>
    </xf>
    <xf numFmtId="0" fontId="70" fillId="0" borderId="9" xfId="5" applyFont="1" applyFill="1" applyBorder="1" applyAlignment="1">
      <alignment horizontal="center" vertical="center"/>
    </xf>
    <xf numFmtId="0" fontId="49" fillId="0" borderId="2" xfId="5" applyNumberFormat="1" applyFont="1" applyFill="1" applyBorder="1" applyAlignment="1">
      <alignment horizontal="center" vertical="center" wrapText="1"/>
    </xf>
    <xf numFmtId="0" fontId="56" fillId="0" borderId="2" xfId="5" applyNumberFormat="1" applyFont="1" applyFill="1" applyBorder="1" applyAlignment="1">
      <alignment horizontal="center" vertical="center" wrapText="1"/>
    </xf>
    <xf numFmtId="3" fontId="14" fillId="0" borderId="60" xfId="5" applyNumberFormat="1" applyFont="1" applyFill="1" applyBorder="1" applyAlignment="1">
      <alignment horizontal="center" vertical="center" wrapText="1"/>
    </xf>
    <xf numFmtId="3" fontId="74" fillId="0" borderId="59" xfId="5" applyNumberFormat="1" applyFont="1" applyFill="1" applyBorder="1" applyAlignment="1">
      <alignment horizontal="center" vertical="center"/>
    </xf>
    <xf numFmtId="3" fontId="74" fillId="0" borderId="3" xfId="5" applyNumberFormat="1" applyFont="1" applyFill="1" applyBorder="1" applyAlignment="1">
      <alignment horizontal="center" vertical="center" wrapText="1"/>
    </xf>
    <xf numFmtId="3" fontId="72" fillId="0" borderId="3" xfId="5" applyNumberFormat="1" applyFont="1" applyFill="1" applyBorder="1" applyAlignment="1">
      <alignment horizontal="center" vertical="center" wrapText="1"/>
    </xf>
    <xf numFmtId="3" fontId="72" fillId="3" borderId="3" xfId="5" applyNumberFormat="1" applyFont="1" applyFill="1" applyBorder="1" applyAlignment="1">
      <alignment horizontal="center" vertical="center" wrapText="1"/>
    </xf>
    <xf numFmtId="3" fontId="72" fillId="2" borderId="3" xfId="5" applyNumberFormat="1" applyFont="1" applyFill="1" applyBorder="1" applyAlignment="1">
      <alignment horizontal="center" vertical="center"/>
    </xf>
    <xf numFmtId="3" fontId="72" fillId="3" borderId="60" xfId="5" applyNumberFormat="1" applyFont="1" applyFill="1" applyBorder="1" applyAlignment="1">
      <alignment horizontal="center" vertical="center" wrapText="1"/>
    </xf>
    <xf numFmtId="3" fontId="72" fillId="0" borderId="2" xfId="5" applyNumberFormat="1" applyFont="1" applyFill="1" applyBorder="1" applyAlignment="1">
      <alignment horizontal="center" vertical="center" wrapText="1"/>
    </xf>
    <xf numFmtId="3" fontId="72" fillId="3" borderId="2" xfId="5" applyNumberFormat="1" applyFont="1" applyFill="1" applyBorder="1" applyAlignment="1">
      <alignment horizontal="center" vertical="center" wrapText="1"/>
    </xf>
    <xf numFmtId="3" fontId="72" fillId="3" borderId="15" xfId="5" applyNumberFormat="1" applyFont="1" applyFill="1" applyBorder="1" applyAlignment="1">
      <alignment horizontal="center" vertical="center" wrapText="1"/>
    </xf>
    <xf numFmtId="0" fontId="56" fillId="0" borderId="65" xfId="5" applyFont="1" applyFill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 wrapText="1"/>
    </xf>
    <xf numFmtId="3" fontId="92" fillId="0" borderId="13" xfId="0" applyNumberFormat="1" applyFont="1" applyBorder="1" applyAlignment="1">
      <alignment horizontal="center" vertical="center" wrapText="1"/>
    </xf>
    <xf numFmtId="3" fontId="92" fillId="0" borderId="5" xfId="0" applyNumberFormat="1" applyFont="1" applyBorder="1" applyAlignment="1">
      <alignment horizontal="center" vertical="center" wrapText="1"/>
    </xf>
    <xf numFmtId="3" fontId="92" fillId="0" borderId="24" xfId="0" applyNumberFormat="1" applyFont="1" applyBorder="1" applyAlignment="1">
      <alignment horizontal="center" vertical="center" wrapText="1"/>
    </xf>
    <xf numFmtId="3" fontId="92" fillId="0" borderId="22" xfId="0" applyNumberFormat="1" applyFont="1" applyBorder="1" applyAlignment="1">
      <alignment horizontal="center" vertical="center" wrapText="1"/>
    </xf>
    <xf numFmtId="3" fontId="92" fillId="0" borderId="19" xfId="0" applyNumberFormat="1" applyFont="1" applyBorder="1" applyAlignment="1">
      <alignment horizontal="center" vertical="center" wrapText="1"/>
    </xf>
    <xf numFmtId="3" fontId="92" fillId="0" borderId="15" xfId="0" applyNumberFormat="1" applyFont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/>
    </xf>
    <xf numFmtId="3" fontId="92" fillId="0" borderId="41" xfId="0" applyNumberFormat="1" applyFont="1" applyBorder="1" applyAlignment="1">
      <alignment horizontal="center" vertical="center" wrapText="1"/>
    </xf>
    <xf numFmtId="3" fontId="92" fillId="0" borderId="50" xfId="0" applyNumberFormat="1" applyFont="1" applyBorder="1" applyAlignment="1">
      <alignment horizontal="center" vertical="center" wrapText="1"/>
    </xf>
    <xf numFmtId="0" fontId="60" fillId="0" borderId="3" xfId="5" applyFont="1" applyFill="1" applyBorder="1" applyAlignment="1">
      <alignment horizontal="center" vertical="center" wrapText="1"/>
    </xf>
    <xf numFmtId="0" fontId="60" fillId="0" borderId="3" xfId="5" applyFont="1" applyFill="1" applyBorder="1" applyAlignment="1">
      <alignment vertical="center" wrapText="1"/>
    </xf>
    <xf numFmtId="0" fontId="61" fillId="0" borderId="40" xfId="5" applyFont="1" applyFill="1" applyBorder="1" applyAlignment="1">
      <alignment horizontal="center" vertical="center" wrapText="1"/>
    </xf>
    <xf numFmtId="0" fontId="61" fillId="0" borderId="41" xfId="5" applyFont="1" applyFill="1" applyBorder="1" applyAlignment="1">
      <alignment horizontal="center" vertical="center" wrapText="1"/>
    </xf>
    <xf numFmtId="0" fontId="41" fillId="0" borderId="34" xfId="0" applyFont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164" fontId="41" fillId="0" borderId="36" xfId="0" applyNumberFormat="1" applyFont="1" applyBorder="1" applyAlignment="1">
      <alignment horizontal="center" vertical="center"/>
    </xf>
    <xf numFmtId="0" fontId="56" fillId="0" borderId="41" xfId="5" applyFont="1" applyFill="1" applyBorder="1" applyAlignment="1">
      <alignment horizontal="left" vertical="center" wrapText="1"/>
    </xf>
    <xf numFmtId="0" fontId="73" fillId="0" borderId="0" xfId="5" applyFont="1" applyFill="1" applyBorder="1" applyAlignment="1">
      <alignment horizontal="center" vertical="center" wrapText="1"/>
    </xf>
    <xf numFmtId="0" fontId="73" fillId="0" borderId="41" xfId="5" applyFont="1" applyFill="1" applyBorder="1" applyAlignment="1">
      <alignment horizontal="center" vertical="center" wrapText="1"/>
    </xf>
    <xf numFmtId="0" fontId="56" fillId="0" borderId="56" xfId="5" applyFont="1" applyFill="1" applyBorder="1" applyAlignment="1">
      <alignment horizontal="center" vertical="center" wrapText="1"/>
    </xf>
    <xf numFmtId="0" fontId="73" fillId="3" borderId="40" xfId="5" applyFont="1" applyFill="1" applyBorder="1" applyAlignment="1">
      <alignment horizontal="center" vertical="center" wrapText="1"/>
    </xf>
    <xf numFmtId="0" fontId="73" fillId="3" borderId="41" xfId="5" applyFont="1" applyFill="1" applyBorder="1" applyAlignment="1">
      <alignment horizontal="center" vertical="center" wrapText="1"/>
    </xf>
    <xf numFmtId="0" fontId="17" fillId="0" borderId="5" xfId="5" applyFont="1" applyFill="1" applyBorder="1" applyAlignment="1">
      <alignment horizontal="center" vertical="center" wrapText="1"/>
    </xf>
    <xf numFmtId="0" fontId="5" fillId="0" borderId="5" xfId="5" applyFont="1" applyFill="1" applyBorder="1" applyAlignment="1">
      <alignment horizontal="center" vertical="center"/>
    </xf>
    <xf numFmtId="0" fontId="5" fillId="0" borderId="1" xfId="5" applyFont="1" applyFill="1" applyBorder="1" applyAlignment="1">
      <alignment horizontal="center" vertical="center"/>
    </xf>
    <xf numFmtId="0" fontId="5" fillId="0" borderId="2" xfId="5" applyFont="1" applyFill="1" applyBorder="1" applyAlignment="1">
      <alignment horizontal="center" vertical="center"/>
    </xf>
    <xf numFmtId="0" fontId="57" fillId="0" borderId="5" xfId="5" applyFont="1" applyFill="1" applyBorder="1" applyAlignment="1">
      <alignment horizontal="left" vertical="center" wrapText="1"/>
    </xf>
    <xf numFmtId="0" fontId="57" fillId="0" borderId="1" xfId="5" applyFont="1" applyFill="1" applyBorder="1" applyAlignment="1">
      <alignment horizontal="left" vertical="center" wrapText="1"/>
    </xf>
    <xf numFmtId="0" fontId="57" fillId="0" borderId="2" xfId="5" applyFont="1" applyFill="1" applyBorder="1" applyAlignment="1">
      <alignment horizontal="left" vertical="center" wrapText="1"/>
    </xf>
    <xf numFmtId="0" fontId="73" fillId="3" borderId="55" xfId="5" applyFont="1" applyFill="1" applyBorder="1" applyAlignment="1">
      <alignment horizontal="center" vertical="center" wrapText="1"/>
    </xf>
    <xf numFmtId="0" fontId="73" fillId="3" borderId="50" xfId="5" applyFont="1" applyFill="1" applyBorder="1" applyAlignment="1">
      <alignment horizontal="center" vertical="center" wrapText="1"/>
    </xf>
    <xf numFmtId="0" fontId="30" fillId="0" borderId="5" xfId="5" applyNumberFormat="1" applyFont="1" applyFill="1" applyBorder="1" applyAlignment="1">
      <alignment horizontal="center" vertical="center" wrapText="1"/>
    </xf>
    <xf numFmtId="0" fontId="30" fillId="0" borderId="4" xfId="5" applyNumberFormat="1" applyFont="1" applyFill="1" applyBorder="1" applyAlignment="1">
      <alignment horizontal="center" vertical="center" wrapText="1"/>
    </xf>
    <xf numFmtId="0" fontId="30" fillId="0" borderId="5" xfId="1" applyFont="1" applyFill="1" applyBorder="1" applyAlignment="1">
      <alignment horizontal="center" vertical="center" wrapText="1"/>
    </xf>
    <xf numFmtId="0" fontId="30" fillId="0" borderId="2" xfId="1" applyFont="1" applyFill="1" applyBorder="1" applyAlignment="1">
      <alignment horizontal="center" vertical="center" wrapText="1"/>
    </xf>
    <xf numFmtId="0" fontId="30" fillId="0" borderId="4" xfId="1" applyFont="1" applyFill="1" applyBorder="1" applyAlignment="1">
      <alignment horizontal="center" vertical="center" wrapText="1"/>
    </xf>
    <xf numFmtId="0" fontId="30" fillId="0" borderId="3" xfId="1" applyFont="1" applyFill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3" fontId="17" fillId="0" borderId="11" xfId="0" applyNumberFormat="1" applyFont="1" applyBorder="1" applyAlignment="1">
      <alignment horizontal="center" vertical="center"/>
    </xf>
    <xf numFmtId="3" fontId="22" fillId="0" borderId="17" xfId="1" applyNumberFormat="1" applyFont="1" applyFill="1" applyBorder="1" applyAlignment="1">
      <alignment horizontal="center" vertical="center" wrapText="1"/>
    </xf>
    <xf numFmtId="3" fontId="22" fillId="0" borderId="17" xfId="3" applyNumberFormat="1" applyFont="1" applyFill="1" applyBorder="1" applyAlignment="1">
      <alignment horizontal="center" vertical="center"/>
    </xf>
    <xf numFmtId="3" fontId="57" fillId="3" borderId="38" xfId="0" applyNumberFormat="1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1" fontId="38" fillId="0" borderId="14" xfId="5" applyNumberFormat="1" applyFont="1" applyFill="1" applyBorder="1" applyAlignment="1">
      <alignment horizontal="center" vertical="center" wrapText="1"/>
    </xf>
    <xf numFmtId="1" fontId="53" fillId="2" borderId="15" xfId="5" applyNumberFormat="1" applyFont="1" applyFill="1" applyBorder="1" applyAlignment="1">
      <alignment horizontal="center" vertical="center" wrapText="1"/>
    </xf>
    <xf numFmtId="0" fontId="22" fillId="0" borderId="1" xfId="5" applyNumberFormat="1" applyFont="1" applyFill="1" applyBorder="1" applyAlignment="1">
      <alignment horizontal="center" vertical="center" wrapText="1"/>
    </xf>
    <xf numFmtId="0" fontId="22" fillId="0" borderId="2" xfId="5" applyNumberFormat="1" applyFont="1" applyFill="1" applyBorder="1" applyAlignment="1">
      <alignment horizontal="center" vertical="center" wrapText="1"/>
    </xf>
    <xf numFmtId="0" fontId="22" fillId="0" borderId="5" xfId="5" applyNumberFormat="1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53" fillId="0" borderId="1" xfId="5" applyNumberFormat="1" applyFont="1" applyFill="1" applyBorder="1" applyAlignment="1">
      <alignment horizontal="center" vertical="center" wrapText="1"/>
    </xf>
    <xf numFmtId="3" fontId="57" fillId="3" borderId="1" xfId="5" applyNumberFormat="1" applyFont="1" applyFill="1" applyBorder="1" applyAlignment="1">
      <alignment horizontal="center" vertical="center"/>
    </xf>
    <xf numFmtId="3" fontId="56" fillId="3" borderId="1" xfId="5" applyNumberFormat="1" applyFont="1" applyFill="1" applyBorder="1" applyAlignment="1">
      <alignment horizontal="center" vertical="center"/>
    </xf>
    <xf numFmtId="0" fontId="56" fillId="3" borderId="1" xfId="5" applyFont="1" applyFill="1" applyBorder="1" applyAlignment="1">
      <alignment horizontal="center" vertical="center" wrapText="1"/>
    </xf>
    <xf numFmtId="0" fontId="41" fillId="0" borderId="1" xfId="0" applyFont="1" applyBorder="1"/>
    <xf numFmtId="3" fontId="57" fillId="3" borderId="5" xfId="5" applyNumberFormat="1" applyFont="1" applyFill="1" applyBorder="1" applyAlignment="1">
      <alignment horizontal="center" vertical="center"/>
    </xf>
    <xf numFmtId="3" fontId="57" fillId="0" borderId="5" xfId="5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23" fillId="0" borderId="22" xfId="5" applyFont="1" applyFill="1" applyBorder="1" applyAlignment="1">
      <alignment horizontal="center" vertical="center"/>
    </xf>
    <xf numFmtId="0" fontId="8" fillId="0" borderId="22" xfId="5" applyFont="1" applyFill="1" applyBorder="1" applyAlignment="1">
      <alignment horizontal="center" vertical="center" wrapText="1"/>
    </xf>
    <xf numFmtId="0" fontId="41" fillId="0" borderId="22" xfId="0" applyFont="1" applyBorder="1"/>
    <xf numFmtId="0" fontId="51" fillId="0" borderId="2" xfId="5" applyFont="1" applyFill="1" applyBorder="1" applyAlignment="1">
      <alignment horizontal="center" vertical="center" wrapText="1"/>
    </xf>
    <xf numFmtId="0" fontId="56" fillId="3" borderId="2" xfId="5" applyFont="1" applyFill="1" applyBorder="1" applyAlignment="1">
      <alignment horizontal="center" vertical="center" wrapText="1"/>
    </xf>
    <xf numFmtId="0" fontId="8" fillId="0" borderId="2" xfId="5" applyFont="1" applyFill="1" applyBorder="1" applyAlignment="1">
      <alignment horizontal="center" vertical="center" wrapText="1"/>
    </xf>
    <xf numFmtId="0" fontId="8" fillId="0" borderId="19" xfId="5" applyFont="1" applyFill="1" applyBorder="1" applyAlignment="1">
      <alignment horizontal="center" vertical="center" wrapText="1"/>
    </xf>
    <xf numFmtId="0" fontId="60" fillId="0" borderId="0" xfId="0" applyFont="1" applyAlignment="1">
      <alignment horizontal="left" vertical="center" wrapText="1"/>
    </xf>
    <xf numFmtId="0" fontId="60" fillId="0" borderId="0" xfId="0" applyFont="1" applyAlignment="1">
      <alignment horizontal="left" vertical="center"/>
    </xf>
    <xf numFmtId="0" fontId="57" fillId="0" borderId="5" xfId="6" applyNumberFormat="1" applyFont="1" applyFill="1" applyBorder="1" applyAlignment="1">
      <alignment horizontal="left" vertical="center" wrapText="1"/>
    </xf>
    <xf numFmtId="0" fontId="57" fillId="0" borderId="1" xfId="6" applyNumberFormat="1" applyFont="1" applyFill="1" applyBorder="1" applyAlignment="1">
      <alignment horizontal="left" vertical="center" wrapText="1"/>
    </xf>
    <xf numFmtId="0" fontId="56" fillId="0" borderId="1" xfId="5" applyFont="1" applyFill="1" applyBorder="1" applyAlignment="1">
      <alignment horizontal="left" vertical="center" wrapText="1"/>
    </xf>
    <xf numFmtId="0" fontId="63" fillId="0" borderId="1" xfId="0" applyFont="1" applyBorder="1" applyAlignment="1">
      <alignment horizontal="left" vertical="center"/>
    </xf>
    <xf numFmtId="0" fontId="56" fillId="0" borderId="2" xfId="5" applyFont="1" applyFill="1" applyBorder="1" applyAlignment="1">
      <alignment horizontal="left" vertical="center" wrapText="1"/>
    </xf>
    <xf numFmtId="0" fontId="34" fillId="0" borderId="7" xfId="5" applyFont="1" applyFill="1" applyBorder="1" applyAlignment="1">
      <alignment horizontal="center" vertical="center" wrapText="1"/>
    </xf>
    <xf numFmtId="0" fontId="34" fillId="0" borderId="8" xfId="5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32" fillId="0" borderId="7" xfId="5" applyFont="1" applyFill="1" applyBorder="1" applyAlignment="1">
      <alignment horizontal="center" vertical="center" wrapText="1"/>
    </xf>
    <xf numFmtId="0" fontId="34" fillId="0" borderId="9" xfId="5" applyFont="1" applyFill="1" applyBorder="1" applyAlignment="1">
      <alignment horizontal="center" vertical="center" wrapText="1"/>
    </xf>
    <xf numFmtId="0" fontId="16" fillId="0" borderId="1" xfId="5" applyFont="1" applyFill="1" applyBorder="1" applyAlignment="1">
      <alignment horizontal="center" vertical="center"/>
    </xf>
    <xf numFmtId="0" fontId="53" fillId="0" borderId="1" xfId="5" applyFont="1" applyFill="1" applyBorder="1" applyAlignment="1">
      <alignment horizontal="center" vertical="center" wrapText="1"/>
    </xf>
    <xf numFmtId="0" fontId="57" fillId="3" borderId="1" xfId="5" applyFont="1" applyFill="1" applyBorder="1" applyAlignment="1">
      <alignment horizontal="center" vertical="center"/>
    </xf>
    <xf numFmtId="0" fontId="17" fillId="0" borderId="5" xfId="5" applyFont="1" applyFill="1" applyBorder="1" applyAlignment="1">
      <alignment horizontal="center" vertical="center"/>
    </xf>
    <xf numFmtId="0" fontId="32" fillId="0" borderId="8" xfId="5" applyFont="1" applyFill="1" applyBorder="1" applyAlignment="1">
      <alignment horizontal="center" vertical="center" wrapText="1"/>
    </xf>
    <xf numFmtId="0" fontId="53" fillId="0" borderId="2" xfId="5" applyFont="1" applyFill="1" applyBorder="1" applyAlignment="1">
      <alignment horizontal="center" vertical="center" wrapText="1"/>
    </xf>
    <xf numFmtId="0" fontId="57" fillId="3" borderId="2" xfId="5" applyFont="1" applyFill="1" applyBorder="1" applyAlignment="1">
      <alignment horizontal="center" vertical="center"/>
    </xf>
    <xf numFmtId="0" fontId="16" fillId="0" borderId="2" xfId="5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/>
    </xf>
    <xf numFmtId="0" fontId="97" fillId="2" borderId="5" xfId="0" applyFont="1" applyFill="1" applyBorder="1" applyAlignment="1">
      <alignment horizontal="center" vertical="center" wrapText="1"/>
    </xf>
    <xf numFmtId="0" fontId="97" fillId="2" borderId="5" xfId="0" applyFont="1" applyFill="1" applyBorder="1" applyAlignment="1">
      <alignment horizontal="center" vertical="center"/>
    </xf>
    <xf numFmtId="164" fontId="59" fillId="0" borderId="24" xfId="1" applyNumberFormat="1" applyFont="1" applyFill="1" applyBorder="1" applyAlignment="1">
      <alignment horizontal="center" vertical="center"/>
    </xf>
    <xf numFmtId="3" fontId="14" fillId="0" borderId="24" xfId="5" applyNumberFormat="1" applyFont="1" applyFill="1" applyBorder="1" applyAlignment="1">
      <alignment horizontal="center" vertical="center" wrapText="1"/>
    </xf>
    <xf numFmtId="3" fontId="14" fillId="0" borderId="19" xfId="5" applyNumberFormat="1" applyFont="1" applyFill="1" applyBorder="1" applyAlignment="1">
      <alignment horizontal="center" vertical="center" wrapText="1"/>
    </xf>
    <xf numFmtId="3" fontId="72" fillId="0" borderId="21" xfId="5" applyNumberFormat="1" applyFont="1" applyFill="1" applyBorder="1" applyAlignment="1">
      <alignment horizontal="center" vertical="center"/>
    </xf>
    <xf numFmtId="3" fontId="73" fillId="3" borderId="65" xfId="5" applyNumberFormat="1" applyFont="1" applyFill="1" applyBorder="1" applyAlignment="1">
      <alignment horizontal="center" vertical="center" wrapText="1"/>
    </xf>
    <xf numFmtId="0" fontId="56" fillId="0" borderId="62" xfId="5" applyFont="1" applyFill="1" applyBorder="1" applyAlignment="1">
      <alignment horizontal="center" vertical="center"/>
    </xf>
    <xf numFmtId="0" fontId="56" fillId="0" borderId="33" xfId="5" applyFont="1" applyFill="1" applyBorder="1" applyAlignment="1">
      <alignment horizontal="center" vertical="center"/>
    </xf>
    <xf numFmtId="0" fontId="30" fillId="0" borderId="38" xfId="1" applyFont="1" applyFill="1" applyBorder="1" applyAlignment="1">
      <alignment horizontal="center" vertical="center" wrapText="1"/>
    </xf>
    <xf numFmtId="0" fontId="59" fillId="0" borderId="9" xfId="1" applyFont="1" applyFill="1" applyBorder="1" applyAlignment="1">
      <alignment horizontal="center" vertical="center"/>
    </xf>
    <xf numFmtId="0" fontId="59" fillId="0" borderId="35" xfId="1" applyFont="1" applyFill="1" applyBorder="1" applyAlignment="1">
      <alignment horizontal="center" vertical="center"/>
    </xf>
    <xf numFmtId="164" fontId="59" fillId="0" borderId="47" xfId="1" applyNumberFormat="1" applyFont="1" applyFill="1" applyBorder="1" applyAlignment="1">
      <alignment horizontal="center" vertical="center"/>
    </xf>
    <xf numFmtId="0" fontId="56" fillId="0" borderId="71" xfId="5" applyFont="1" applyFill="1" applyBorder="1" applyAlignment="1">
      <alignment horizontal="center" vertical="center"/>
    </xf>
    <xf numFmtId="0" fontId="59" fillId="0" borderId="54" xfId="1" applyFont="1" applyFill="1" applyBorder="1" applyAlignment="1">
      <alignment horizontal="center" vertical="center"/>
    </xf>
    <xf numFmtId="0" fontId="59" fillId="0" borderId="34" xfId="5" applyNumberFormat="1" applyFont="1" applyFill="1" applyBorder="1" applyAlignment="1">
      <alignment horizontal="center" vertical="center" wrapText="1"/>
    </xf>
    <xf numFmtId="0" fontId="59" fillId="0" borderId="3" xfId="5" applyNumberFormat="1" applyFont="1" applyFill="1" applyBorder="1" applyAlignment="1">
      <alignment horizontal="center" vertical="center" wrapText="1"/>
    </xf>
    <xf numFmtId="0" fontId="59" fillId="0" borderId="3" xfId="5" applyFont="1" applyFill="1" applyBorder="1" applyAlignment="1">
      <alignment horizontal="center" vertical="center"/>
    </xf>
    <xf numFmtId="164" fontId="59" fillId="0" borderId="36" xfId="5" applyNumberFormat="1" applyFont="1" applyFill="1" applyBorder="1" applyAlignment="1">
      <alignment horizontal="center" vertical="center"/>
    </xf>
    <xf numFmtId="0" fontId="92" fillId="0" borderId="0" xfId="0" applyFont="1" applyAlignment="1">
      <alignment wrapText="1"/>
    </xf>
    <xf numFmtId="0" fontId="115" fillId="0" borderId="53" xfId="1" applyFont="1" applyFill="1" applyBorder="1" applyAlignment="1">
      <alignment vertical="center" wrapText="1"/>
    </xf>
    <xf numFmtId="0" fontId="92" fillId="0" borderId="50" xfId="0" applyFont="1" applyBorder="1" applyAlignment="1">
      <alignment vertical="center" wrapText="1"/>
    </xf>
    <xf numFmtId="0" fontId="92" fillId="0" borderId="50" xfId="0" applyFont="1" applyBorder="1" applyAlignment="1">
      <alignment horizontal="left" vertical="center" wrapText="1"/>
    </xf>
    <xf numFmtId="0" fontId="92" fillId="0" borderId="24" xfId="0" applyFont="1" applyBorder="1" applyAlignment="1">
      <alignment horizontal="center" wrapText="1"/>
    </xf>
    <xf numFmtId="0" fontId="92" fillId="0" borderId="22" xfId="0" applyFont="1" applyBorder="1" applyAlignment="1">
      <alignment horizontal="center" vertical="center" wrapText="1"/>
    </xf>
    <xf numFmtId="0" fontId="92" fillId="0" borderId="19" xfId="0" applyFont="1" applyBorder="1" applyAlignment="1">
      <alignment horizontal="center" vertical="center" wrapText="1"/>
    </xf>
    <xf numFmtId="0" fontId="113" fillId="0" borderId="22" xfId="0" applyFont="1" applyBorder="1" applyAlignment="1">
      <alignment horizontal="center" vertical="center" wrapText="1"/>
    </xf>
    <xf numFmtId="0" fontId="92" fillId="0" borderId="47" xfId="0" applyFont="1" applyBorder="1" applyAlignment="1">
      <alignment horizontal="center" vertical="center" wrapText="1"/>
    </xf>
    <xf numFmtId="0" fontId="92" fillId="0" borderId="32" xfId="0" applyFont="1" applyBorder="1" applyAlignment="1">
      <alignment horizontal="left" vertical="center" wrapText="1"/>
    </xf>
    <xf numFmtId="0" fontId="92" fillId="0" borderId="41" xfId="0" applyFont="1" applyBorder="1" applyAlignment="1">
      <alignment horizontal="left" vertical="center" wrapText="1"/>
    </xf>
    <xf numFmtId="0" fontId="92" fillId="0" borderId="5" xfId="0" applyFont="1" applyBorder="1" applyAlignment="1">
      <alignment horizontal="left" vertical="center" wrapText="1"/>
    </xf>
    <xf numFmtId="0" fontId="113" fillId="0" borderId="1" xfId="0" applyFont="1" applyBorder="1" applyAlignment="1">
      <alignment horizontal="left" vertical="center" wrapText="1"/>
    </xf>
    <xf numFmtId="0" fontId="92" fillId="0" borderId="1" xfId="0" applyFont="1" applyBorder="1" applyAlignment="1">
      <alignment horizontal="left" vertical="center" wrapText="1"/>
    </xf>
    <xf numFmtId="0" fontId="92" fillId="0" borderId="4" xfId="0" applyFont="1" applyBorder="1" applyAlignment="1">
      <alignment horizontal="left" vertical="center" wrapText="1"/>
    </xf>
    <xf numFmtId="0" fontId="92" fillId="2" borderId="5" xfId="0" applyFont="1" applyFill="1" applyBorder="1" applyAlignment="1">
      <alignment horizontal="left" vertical="center" wrapText="1"/>
    </xf>
    <xf numFmtId="0" fontId="92" fillId="2" borderId="1" xfId="0" applyFont="1" applyFill="1" applyBorder="1" applyAlignment="1">
      <alignment horizontal="left" vertical="center" wrapText="1"/>
    </xf>
    <xf numFmtId="0" fontId="92" fillId="2" borderId="4" xfId="0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center" vertical="center"/>
    </xf>
    <xf numFmtId="0" fontId="117" fillId="0" borderId="0" xfId="0" applyFont="1" applyAlignment="1">
      <alignment horizontal="left" vertical="center"/>
    </xf>
    <xf numFmtId="0" fontId="78" fillId="0" borderId="50" xfId="5" applyFont="1" applyFill="1" applyBorder="1" applyAlignment="1">
      <alignment horizontal="center" vertical="center" wrapText="1"/>
    </xf>
    <xf numFmtId="0" fontId="78" fillId="0" borderId="11" xfId="5" applyNumberFormat="1" applyFont="1" applyFill="1" applyBorder="1" applyAlignment="1">
      <alignment horizontal="center" vertical="center" wrapText="1"/>
    </xf>
    <xf numFmtId="0" fontId="78" fillId="0" borderId="41" xfId="5" applyNumberFormat="1" applyFont="1" applyFill="1" applyBorder="1" applyAlignment="1">
      <alignment horizontal="center" vertical="center" wrapText="1"/>
    </xf>
    <xf numFmtId="0" fontId="78" fillId="0" borderId="38" xfId="5" applyNumberFormat="1" applyFont="1" applyFill="1" applyBorder="1" applyAlignment="1">
      <alignment horizontal="center" vertical="center" wrapText="1"/>
    </xf>
    <xf numFmtId="0" fontId="78" fillId="0" borderId="5" xfId="5" applyNumberFormat="1" applyFont="1" applyFill="1" applyBorder="1" applyAlignment="1">
      <alignment horizontal="center" vertical="center" wrapText="1"/>
    </xf>
    <xf numFmtId="0" fontId="78" fillId="0" borderId="2" xfId="5" applyNumberFormat="1" applyFont="1" applyFill="1" applyBorder="1" applyAlignment="1">
      <alignment horizontal="center" vertical="center" wrapText="1"/>
    </xf>
    <xf numFmtId="0" fontId="78" fillId="0" borderId="3" xfId="5" applyNumberFormat="1" applyFont="1" applyFill="1" applyBorder="1" applyAlignment="1">
      <alignment horizontal="center" vertical="center" wrapText="1"/>
    </xf>
    <xf numFmtId="0" fontId="78" fillId="0" borderId="4" xfId="5" applyNumberFormat="1" applyFont="1" applyFill="1" applyBorder="1" applyAlignment="1">
      <alignment horizontal="center" vertical="center" wrapText="1"/>
    </xf>
    <xf numFmtId="0" fontId="70" fillId="0" borderId="46" xfId="5" applyFont="1" applyFill="1" applyBorder="1" applyAlignment="1">
      <alignment horizontal="center" vertical="center" wrapText="1"/>
    </xf>
    <xf numFmtId="0" fontId="70" fillId="0" borderId="50" xfId="5" applyFont="1" applyFill="1" applyBorder="1" applyAlignment="1">
      <alignment horizontal="center" vertical="center" wrapText="1"/>
    </xf>
    <xf numFmtId="0" fontId="70" fillId="0" borderId="10" xfId="5" applyFont="1" applyFill="1" applyBorder="1" applyAlignment="1">
      <alignment horizontal="center" vertical="center" wrapText="1"/>
    </xf>
    <xf numFmtId="0" fontId="78" fillId="0" borderId="46" xfId="6" applyNumberFormat="1" applyFont="1" applyFill="1" applyBorder="1" applyAlignment="1">
      <alignment horizontal="center" vertical="center" wrapText="1"/>
    </xf>
    <xf numFmtId="0" fontId="78" fillId="0" borderId="50" xfId="6" applyNumberFormat="1" applyFont="1" applyFill="1" applyBorder="1" applyAlignment="1">
      <alignment horizontal="center" vertical="center" wrapText="1"/>
    </xf>
    <xf numFmtId="0" fontId="78" fillId="0" borderId="41" xfId="6" applyNumberFormat="1" applyFont="1" applyFill="1" applyBorder="1" applyAlignment="1">
      <alignment horizontal="center" vertical="center" wrapText="1"/>
    </xf>
    <xf numFmtId="0" fontId="68" fillId="0" borderId="32" xfId="0" applyFont="1" applyBorder="1"/>
    <xf numFmtId="0" fontId="61" fillId="0" borderId="1" xfId="5" applyFont="1" applyFill="1" applyBorder="1" applyAlignment="1">
      <alignment horizontal="center" vertical="center"/>
    </xf>
    <xf numFmtId="0" fontId="57" fillId="0" borderId="32" xfId="6" applyNumberFormat="1" applyFont="1" applyFill="1" applyBorder="1" applyAlignment="1">
      <alignment vertical="center" wrapText="1"/>
    </xf>
    <xf numFmtId="0" fontId="60" fillId="0" borderId="1" xfId="5" applyFont="1" applyFill="1" applyBorder="1" applyAlignment="1">
      <alignment horizontal="left" vertical="center" wrapText="1"/>
    </xf>
    <xf numFmtId="0" fontId="70" fillId="0" borderId="38" xfId="0" applyFont="1" applyBorder="1" applyAlignment="1">
      <alignment horizontal="center" vertical="center" wrapText="1"/>
    </xf>
    <xf numFmtId="0" fontId="97" fillId="0" borderId="11" xfId="0" applyFont="1" applyBorder="1" applyAlignment="1">
      <alignment horizontal="center" wrapText="1"/>
    </xf>
    <xf numFmtId="0" fontId="97" fillId="0" borderId="38" xfId="0" applyFont="1" applyBorder="1" applyAlignment="1">
      <alignment horizontal="center" wrapText="1"/>
    </xf>
    <xf numFmtId="0" fontId="97" fillId="0" borderId="32" xfId="0" applyFont="1" applyBorder="1" applyAlignment="1">
      <alignment horizontal="center" wrapText="1"/>
    </xf>
    <xf numFmtId="0" fontId="97" fillId="0" borderId="3" xfId="0" applyFont="1" applyBorder="1" applyAlignment="1">
      <alignment horizontal="center" wrapText="1"/>
    </xf>
    <xf numFmtId="0" fontId="97" fillId="0" borderId="4" xfId="0" applyFont="1" applyBorder="1" applyAlignment="1">
      <alignment horizontal="center" wrapText="1"/>
    </xf>
    <xf numFmtId="0" fontId="97" fillId="2" borderId="11" xfId="0" applyFont="1" applyFill="1" applyBorder="1" applyAlignment="1">
      <alignment horizontal="center" wrapText="1"/>
    </xf>
    <xf numFmtId="0" fontId="97" fillId="2" borderId="38" xfId="0" applyFont="1" applyFill="1" applyBorder="1" applyAlignment="1">
      <alignment horizontal="center" wrapText="1"/>
    </xf>
    <xf numFmtId="0" fontId="97" fillId="2" borderId="32" xfId="0" applyFont="1" applyFill="1" applyBorder="1" applyAlignment="1">
      <alignment horizontal="center" wrapText="1"/>
    </xf>
    <xf numFmtId="0" fontId="100" fillId="0" borderId="11" xfId="0" applyFont="1" applyBorder="1" applyAlignment="1">
      <alignment horizontal="center" wrapText="1"/>
    </xf>
    <xf numFmtId="0" fontId="100" fillId="0" borderId="38" xfId="0" applyFont="1" applyBorder="1" applyAlignment="1">
      <alignment horizontal="center" wrapText="1"/>
    </xf>
    <xf numFmtId="0" fontId="100" fillId="0" borderId="32" xfId="0" applyFont="1" applyBorder="1" applyAlignment="1">
      <alignment horizontal="center" wrapText="1"/>
    </xf>
    <xf numFmtId="0" fontId="97" fillId="2" borderId="3" xfId="0" applyFont="1" applyFill="1" applyBorder="1" applyAlignment="1">
      <alignment horizontal="center" wrapText="1"/>
    </xf>
    <xf numFmtId="0" fontId="97" fillId="2" borderId="4" xfId="0" applyFont="1" applyFill="1" applyBorder="1" applyAlignment="1">
      <alignment horizontal="center" wrapText="1"/>
    </xf>
    <xf numFmtId="0" fontId="97" fillId="2" borderId="1" xfId="0" applyFont="1" applyFill="1" applyBorder="1" applyAlignment="1">
      <alignment horizontal="center" wrapText="1"/>
    </xf>
    <xf numFmtId="0" fontId="100" fillId="2" borderId="11" xfId="0" applyFont="1" applyFill="1" applyBorder="1" applyAlignment="1">
      <alignment horizontal="center" wrapText="1"/>
    </xf>
    <xf numFmtId="0" fontId="100" fillId="2" borderId="38" xfId="0" applyFont="1" applyFill="1" applyBorder="1" applyAlignment="1">
      <alignment horizontal="center" wrapText="1"/>
    </xf>
    <xf numFmtId="0" fontId="100" fillId="2" borderId="32" xfId="0" applyFont="1" applyFill="1" applyBorder="1" applyAlignment="1">
      <alignment horizontal="center" wrapText="1"/>
    </xf>
    <xf numFmtId="0" fontId="104" fillId="0" borderId="7" xfId="0" applyFont="1" applyBorder="1" applyAlignment="1">
      <alignment horizontal="center" vertical="center"/>
    </xf>
    <xf numFmtId="0" fontId="104" fillId="0" borderId="5" xfId="0" applyFont="1" applyBorder="1" applyAlignment="1">
      <alignment horizontal="center" vertical="center"/>
    </xf>
    <xf numFmtId="0" fontId="104" fillId="0" borderId="11" xfId="0" applyFont="1" applyBorder="1" applyAlignment="1">
      <alignment horizontal="center" vertical="center"/>
    </xf>
    <xf numFmtId="0" fontId="104" fillId="0" borderId="24" xfId="0" applyFont="1" applyBorder="1" applyAlignment="1">
      <alignment horizontal="center" vertical="center"/>
    </xf>
    <xf numFmtId="0" fontId="92" fillId="0" borderId="24" xfId="0" applyFont="1" applyBorder="1" applyAlignment="1">
      <alignment horizontal="left" vertical="center" wrapText="1"/>
    </xf>
    <xf numFmtId="0" fontId="92" fillId="0" borderId="22" xfId="0" applyFont="1" applyBorder="1" applyAlignment="1">
      <alignment horizontal="left" vertical="center" wrapText="1"/>
    </xf>
    <xf numFmtId="0" fontId="92" fillId="0" borderId="47" xfId="0" applyFont="1" applyBorder="1" applyAlignment="1">
      <alignment horizontal="left" vertical="center" wrapText="1"/>
    </xf>
    <xf numFmtId="0" fontId="92" fillId="0" borderId="24" xfId="0" applyFont="1" applyBorder="1" applyAlignment="1">
      <alignment horizontal="center" vertical="center" wrapText="1"/>
    </xf>
    <xf numFmtId="0" fontId="92" fillId="0" borderId="22" xfId="0" applyFont="1" applyBorder="1" applyAlignment="1">
      <alignment horizontal="center" vertical="center" wrapText="1"/>
    </xf>
    <xf numFmtId="0" fontId="92" fillId="0" borderId="47" xfId="0" applyFont="1" applyBorder="1" applyAlignment="1">
      <alignment horizontal="center" vertical="center" wrapText="1"/>
    </xf>
    <xf numFmtId="3" fontId="92" fillId="3" borderId="5" xfId="0" applyNumberFormat="1" applyFont="1" applyFill="1" applyBorder="1" applyAlignment="1">
      <alignment horizontal="center" vertical="center" wrapText="1"/>
    </xf>
    <xf numFmtId="3" fontId="92" fillId="3" borderId="2" xfId="0" applyNumberFormat="1" applyFont="1" applyFill="1" applyBorder="1" applyAlignment="1">
      <alignment horizontal="center" vertical="center" wrapText="1"/>
    </xf>
    <xf numFmtId="3" fontId="92" fillId="3" borderId="24" xfId="0" applyNumberFormat="1" applyFont="1" applyFill="1" applyBorder="1" applyAlignment="1">
      <alignment horizontal="center" vertical="center" wrapText="1"/>
    </xf>
    <xf numFmtId="3" fontId="92" fillId="3" borderId="19" xfId="0" applyNumberFormat="1" applyFont="1" applyFill="1" applyBorder="1" applyAlignment="1">
      <alignment horizontal="center" vertical="center" wrapText="1"/>
    </xf>
    <xf numFmtId="0" fontId="97" fillId="0" borderId="5" xfId="0" applyFont="1" applyBorder="1" applyAlignment="1">
      <alignment horizontal="center" wrapText="1"/>
    </xf>
    <xf numFmtId="0" fontId="92" fillId="0" borderId="24" xfId="0" applyFont="1" applyBorder="1" applyAlignment="1">
      <alignment horizontal="center" wrapText="1"/>
    </xf>
    <xf numFmtId="0" fontId="92" fillId="0" borderId="47" xfId="0" applyFont="1" applyBorder="1" applyAlignment="1">
      <alignment horizontal="center" wrapText="1"/>
    </xf>
    <xf numFmtId="0" fontId="104" fillId="0" borderId="34" xfId="0" applyFont="1" applyBorder="1" applyAlignment="1">
      <alignment horizontal="center" vertical="center"/>
    </xf>
    <xf numFmtId="0" fontId="104" fillId="0" borderId="3" xfId="0" applyFont="1" applyBorder="1" applyAlignment="1">
      <alignment horizontal="center" vertical="center"/>
    </xf>
    <xf numFmtId="0" fontId="104" fillId="0" borderId="38" xfId="0" applyFont="1" applyBorder="1" applyAlignment="1">
      <alignment horizontal="center" vertical="center"/>
    </xf>
    <xf numFmtId="0" fontId="104" fillId="0" borderId="36" xfId="0" applyFont="1" applyBorder="1" applyAlignment="1">
      <alignment horizontal="center" vertical="center"/>
    </xf>
    <xf numFmtId="0" fontId="114" fillId="3" borderId="46" xfId="0" applyFont="1" applyFill="1" applyBorder="1" applyAlignment="1">
      <alignment horizontal="center" vertical="center" wrapText="1"/>
    </xf>
    <xf numFmtId="0" fontId="114" fillId="3" borderId="53" xfId="0" applyFont="1" applyFill="1" applyBorder="1" applyAlignment="1">
      <alignment horizontal="center" vertical="center" wrapText="1"/>
    </xf>
    <xf numFmtId="0" fontId="97" fillId="3" borderId="7" xfId="0" applyFont="1" applyFill="1" applyBorder="1" applyAlignment="1">
      <alignment horizontal="center" vertical="center"/>
    </xf>
    <xf numFmtId="0" fontId="97" fillId="3" borderId="9" xfId="0" applyFont="1" applyFill="1" applyBorder="1" applyAlignment="1">
      <alignment horizontal="center" vertical="center"/>
    </xf>
    <xf numFmtId="0" fontId="99" fillId="3" borderId="5" xfId="0" applyFont="1" applyFill="1" applyBorder="1" applyAlignment="1">
      <alignment horizontal="left" vertical="center" wrapText="1"/>
    </xf>
    <xf numFmtId="0" fontId="99" fillId="3" borderId="2" xfId="0" applyFont="1" applyFill="1" applyBorder="1" applyAlignment="1">
      <alignment horizontal="left" vertical="center" wrapText="1"/>
    </xf>
    <xf numFmtId="0" fontId="105" fillId="3" borderId="1" xfId="0" applyFont="1" applyFill="1" applyBorder="1" applyAlignment="1">
      <alignment horizontal="center" vertical="center" wrapText="1"/>
    </xf>
    <xf numFmtId="0" fontId="98" fillId="0" borderId="0" xfId="0" applyFont="1" applyAlignment="1">
      <alignment horizontal="center"/>
    </xf>
    <xf numFmtId="0" fontId="97" fillId="3" borderId="5" xfId="0" applyFont="1" applyFill="1" applyBorder="1" applyAlignment="1">
      <alignment horizontal="center" vertical="center" wrapText="1"/>
    </xf>
    <xf numFmtId="0" fontId="97" fillId="3" borderId="2" xfId="0" applyFont="1" applyFill="1" applyBorder="1" applyAlignment="1">
      <alignment horizontal="center" vertical="center" wrapText="1"/>
    </xf>
    <xf numFmtId="0" fontId="101" fillId="3" borderId="20" xfId="1" applyFont="1" applyFill="1" applyBorder="1" applyAlignment="1">
      <alignment horizontal="center" vertical="center" wrapText="1"/>
    </xf>
    <xf numFmtId="0" fontId="101" fillId="3" borderId="5" xfId="1" applyFont="1" applyFill="1" applyBorder="1" applyAlignment="1">
      <alignment horizontal="center" vertical="center" wrapText="1"/>
    </xf>
    <xf numFmtId="0" fontId="101" fillId="3" borderId="2" xfId="1" applyFont="1" applyFill="1" applyBorder="1" applyAlignment="1">
      <alignment horizontal="center" vertical="center" wrapText="1"/>
    </xf>
    <xf numFmtId="0" fontId="15" fillId="2" borderId="42" xfId="0" applyFont="1" applyFill="1" applyBorder="1" applyAlignment="1">
      <alignment horizontal="center" vertical="center" wrapText="1"/>
    </xf>
    <xf numFmtId="0" fontId="15" fillId="2" borderId="44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15" fillId="2" borderId="41" xfId="0" applyFont="1" applyFill="1" applyBorder="1" applyAlignment="1">
      <alignment horizontal="center" vertical="center" wrapText="1"/>
    </xf>
    <xf numFmtId="0" fontId="15" fillId="2" borderId="50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33" fillId="0" borderId="46" xfId="0" applyFont="1" applyBorder="1" applyAlignment="1">
      <alignment horizontal="center" vertical="center" wrapText="1"/>
    </xf>
    <xf numFmtId="0" fontId="33" fillId="0" borderId="41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46" fillId="0" borderId="7" xfId="0" applyFont="1" applyFill="1" applyBorder="1" applyAlignment="1">
      <alignment horizontal="center" vertical="center" wrapText="1"/>
    </xf>
    <xf numFmtId="0" fontId="46" fillId="0" borderId="9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5" fillId="0" borderId="32" xfId="1" applyFont="1" applyFill="1" applyBorder="1" applyAlignment="1">
      <alignment horizontal="center" vertical="center" wrapText="1"/>
    </xf>
    <xf numFmtId="0" fontId="6" fillId="0" borderId="11" xfId="1" applyFont="1" applyFill="1" applyBorder="1" applyAlignment="1">
      <alignment horizontal="center" vertical="center" wrapText="1"/>
    </xf>
    <xf numFmtId="0" fontId="6" fillId="0" borderId="32" xfId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5" fillId="0" borderId="45" xfId="0" applyFont="1" applyFill="1" applyBorder="1" applyAlignment="1">
      <alignment horizontal="center" vertical="center" wrapText="1"/>
    </xf>
    <xf numFmtId="0" fontId="25" fillId="0" borderId="29" xfId="0" applyFont="1" applyFill="1" applyBorder="1" applyAlignment="1">
      <alignment horizontal="center" vertical="center" wrapText="1"/>
    </xf>
    <xf numFmtId="0" fontId="25" fillId="0" borderId="3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31" xfId="0" applyFont="1" applyFill="1" applyBorder="1" applyAlignment="1">
      <alignment horizontal="center" vertical="center" wrapText="1"/>
    </xf>
    <xf numFmtId="0" fontId="25" fillId="3" borderId="17" xfId="0" applyFont="1" applyFill="1" applyBorder="1" applyAlignment="1">
      <alignment horizontal="center" vertical="center" wrapText="1"/>
    </xf>
    <xf numFmtId="0" fontId="25" fillId="3" borderId="45" xfId="0" applyFont="1" applyFill="1" applyBorder="1" applyAlignment="1">
      <alignment horizontal="center" vertical="center" wrapText="1"/>
    </xf>
    <xf numFmtId="0" fontId="25" fillId="3" borderId="29" xfId="0" applyFont="1" applyFill="1" applyBorder="1" applyAlignment="1">
      <alignment horizontal="center" vertical="center" wrapText="1"/>
    </xf>
    <xf numFmtId="0" fontId="25" fillId="3" borderId="30" xfId="0" applyFont="1" applyFill="1" applyBorder="1" applyAlignment="1">
      <alignment horizontal="center" vertical="center" wrapText="1"/>
    </xf>
    <xf numFmtId="0" fontId="25" fillId="3" borderId="10" xfId="0" applyFont="1" applyFill="1" applyBorder="1" applyAlignment="1">
      <alignment horizontal="center" vertical="center" wrapText="1"/>
    </xf>
    <xf numFmtId="0" fontId="25" fillId="3" borderId="3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 shrinkToFit="1"/>
    </xf>
    <xf numFmtId="0" fontId="54" fillId="3" borderId="0" xfId="0" applyFont="1" applyFill="1" applyBorder="1" applyAlignment="1">
      <alignment horizontal="center" vertical="center" wrapText="1"/>
    </xf>
    <xf numFmtId="0" fontId="54" fillId="3" borderId="0" xfId="0" applyFont="1" applyFill="1" applyBorder="1" applyAlignment="1">
      <alignment horizontal="center" vertical="center"/>
    </xf>
    <xf numFmtId="0" fontId="54" fillId="3" borderId="10" xfId="0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0" fontId="33" fillId="0" borderId="30" xfId="0" applyFont="1" applyBorder="1" applyAlignment="1">
      <alignment horizontal="center" vertical="center" wrapText="1"/>
    </xf>
    <xf numFmtId="0" fontId="33" fillId="0" borderId="49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57" fillId="0" borderId="17" xfId="5" applyFont="1" applyFill="1" applyBorder="1" applyAlignment="1">
      <alignment horizontal="left" vertical="center" wrapText="1"/>
    </xf>
    <xf numFmtId="0" fontId="57" fillId="0" borderId="28" xfId="5" applyFont="1" applyFill="1" applyBorder="1" applyAlignment="1">
      <alignment horizontal="left" vertical="center" wrapText="1"/>
    </xf>
    <xf numFmtId="0" fontId="57" fillId="0" borderId="30" xfId="5" applyFont="1" applyFill="1" applyBorder="1" applyAlignment="1">
      <alignment horizontal="left" vertical="center" wrapText="1"/>
    </xf>
    <xf numFmtId="0" fontId="23" fillId="0" borderId="64" xfId="5" applyFont="1" applyFill="1" applyBorder="1" applyAlignment="1">
      <alignment horizontal="center" vertical="center"/>
    </xf>
    <xf numFmtId="0" fontId="23" fillId="0" borderId="69" xfId="5" applyFont="1" applyFill="1" applyBorder="1" applyAlignment="1">
      <alignment horizontal="center" vertical="center"/>
    </xf>
    <xf numFmtId="0" fontId="23" fillId="0" borderId="65" xfId="5" applyFont="1" applyFill="1" applyBorder="1" applyAlignment="1">
      <alignment horizontal="center" vertical="center"/>
    </xf>
    <xf numFmtId="0" fontId="51" fillId="0" borderId="52" xfId="5" applyFont="1" applyFill="1" applyBorder="1" applyAlignment="1">
      <alignment horizontal="center" vertical="center" wrapText="1"/>
    </xf>
    <xf numFmtId="0" fontId="51" fillId="0" borderId="45" xfId="5" applyFont="1" applyFill="1" applyBorder="1" applyAlignment="1">
      <alignment horizontal="center" vertical="center" wrapText="1"/>
    </xf>
    <xf numFmtId="0" fontId="51" fillId="0" borderId="0" xfId="5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/>
    </xf>
    <xf numFmtId="0" fontId="40" fillId="0" borderId="0" xfId="5" applyFont="1" applyFill="1" applyAlignment="1">
      <alignment horizontal="center" vertical="center"/>
    </xf>
    <xf numFmtId="0" fontId="39" fillId="0" borderId="0" xfId="5" applyFont="1" applyFill="1" applyAlignment="1">
      <alignment horizontal="center" vertical="center"/>
    </xf>
    <xf numFmtId="0" fontId="27" fillId="0" borderId="10" xfId="0" applyFont="1" applyBorder="1" applyAlignment="1">
      <alignment horizontal="left" vertical="center"/>
    </xf>
    <xf numFmtId="0" fontId="32" fillId="0" borderId="7" xfId="5" applyFont="1" applyFill="1" applyBorder="1" applyAlignment="1">
      <alignment horizontal="center" vertical="center" wrapText="1"/>
    </xf>
    <xf numFmtId="0" fontId="32" fillId="0" borderId="8" xfId="5" applyFont="1" applyFill="1" applyBorder="1" applyAlignment="1">
      <alignment horizontal="center" vertical="center" wrapText="1"/>
    </xf>
    <xf numFmtId="0" fontId="32" fillId="0" borderId="9" xfId="5" applyFont="1" applyFill="1" applyBorder="1" applyAlignment="1">
      <alignment horizontal="center" vertical="center" wrapText="1"/>
    </xf>
    <xf numFmtId="0" fontId="5" fillId="0" borderId="5" xfId="5" applyFont="1" applyFill="1" applyBorder="1" applyAlignment="1">
      <alignment horizontal="center" vertical="center"/>
    </xf>
    <xf numFmtId="0" fontId="5" fillId="0" borderId="1" xfId="5" applyFont="1" applyFill="1" applyBorder="1" applyAlignment="1">
      <alignment horizontal="center" vertical="center"/>
    </xf>
    <xf numFmtId="0" fontId="5" fillId="0" borderId="2" xfId="5" applyFont="1" applyFill="1" applyBorder="1" applyAlignment="1">
      <alignment horizontal="center" vertical="center"/>
    </xf>
    <xf numFmtId="0" fontId="17" fillId="0" borderId="5" xfId="5" applyFont="1" applyFill="1" applyBorder="1" applyAlignment="1">
      <alignment horizontal="center" vertical="center" wrapText="1"/>
    </xf>
    <xf numFmtId="0" fontId="17" fillId="0" borderId="1" xfId="5" applyFont="1" applyFill="1" applyBorder="1" applyAlignment="1">
      <alignment horizontal="center" vertical="center" wrapText="1"/>
    </xf>
    <xf numFmtId="0" fontId="17" fillId="0" borderId="2" xfId="5" applyFont="1" applyFill="1" applyBorder="1" applyAlignment="1">
      <alignment horizontal="center" vertical="center" wrapText="1"/>
    </xf>
    <xf numFmtId="0" fontId="120" fillId="0" borderId="0" xfId="0" applyFont="1" applyAlignment="1">
      <alignment horizontal="left" vertical="center" wrapText="1"/>
    </xf>
    <xf numFmtId="0" fontId="79" fillId="0" borderId="45" xfId="0" applyFont="1" applyBorder="1" applyAlignment="1">
      <alignment horizontal="center" vertical="center"/>
    </xf>
    <xf numFmtId="0" fontId="78" fillId="0" borderId="16" xfId="0" applyFont="1" applyBorder="1" applyAlignment="1">
      <alignment horizontal="center" vertical="center" wrapText="1"/>
    </xf>
    <xf numFmtId="0" fontId="78" fillId="0" borderId="15" xfId="0" applyFont="1" applyBorder="1" applyAlignment="1">
      <alignment horizontal="center" vertical="center" wrapText="1"/>
    </xf>
    <xf numFmtId="0" fontId="79" fillId="0" borderId="52" xfId="5" applyFont="1" applyFill="1" applyBorder="1" applyAlignment="1">
      <alignment horizontal="center" vertical="center"/>
    </xf>
    <xf numFmtId="0" fontId="79" fillId="0" borderId="45" xfId="5" applyFont="1" applyFill="1" applyBorder="1" applyAlignment="1">
      <alignment horizontal="center" vertical="center"/>
    </xf>
    <xf numFmtId="0" fontId="79" fillId="0" borderId="0" xfId="5" applyFont="1" applyFill="1" applyBorder="1" applyAlignment="1">
      <alignment horizontal="center" vertical="center"/>
    </xf>
    <xf numFmtId="0" fontId="79" fillId="0" borderId="6" xfId="5" applyFont="1" applyFill="1" applyBorder="1" applyAlignment="1">
      <alignment horizontal="center" vertical="center"/>
    </xf>
    <xf numFmtId="0" fontId="68" fillId="0" borderId="5" xfId="0" applyFont="1" applyBorder="1" applyAlignment="1">
      <alignment horizontal="center"/>
    </xf>
    <xf numFmtId="0" fontId="68" fillId="0" borderId="4" xfId="0" applyFont="1" applyBorder="1" applyAlignment="1">
      <alignment horizontal="center"/>
    </xf>
    <xf numFmtId="0" fontId="78" fillId="0" borderId="16" xfId="6" applyNumberFormat="1" applyFont="1" applyFill="1" applyBorder="1" applyAlignment="1">
      <alignment horizontal="center" vertical="center" wrapText="1"/>
    </xf>
    <xf numFmtId="0" fontId="78" fillId="0" borderId="13" xfId="6" applyNumberFormat="1" applyFont="1" applyFill="1" applyBorder="1" applyAlignment="1">
      <alignment horizontal="center" vertical="center" wrapText="1"/>
    </xf>
    <xf numFmtId="0" fontId="66" fillId="0" borderId="10" xfId="0" applyFont="1" applyBorder="1" applyAlignment="1">
      <alignment horizontal="left" vertical="center"/>
    </xf>
    <xf numFmtId="0" fontId="57" fillId="0" borderId="5" xfId="5" applyFont="1" applyFill="1" applyBorder="1" applyAlignment="1">
      <alignment horizontal="center" vertical="center" wrapText="1"/>
    </xf>
    <xf numFmtId="0" fontId="57" fillId="0" borderId="1" xfId="5" applyFont="1" applyFill="1" applyBorder="1" applyAlignment="1">
      <alignment horizontal="center" vertical="center" wrapText="1"/>
    </xf>
    <xf numFmtId="0" fontId="57" fillId="0" borderId="2" xfId="5" applyFont="1" applyFill="1" applyBorder="1" applyAlignment="1">
      <alignment horizontal="center" vertical="center" wrapText="1"/>
    </xf>
    <xf numFmtId="0" fontId="62" fillId="0" borderId="7" xfId="1" applyFont="1" applyFill="1" applyBorder="1" applyAlignment="1">
      <alignment horizontal="center" vertical="center" wrapText="1"/>
    </xf>
    <xf numFmtId="0" fontId="62" fillId="0" borderId="5" xfId="1" applyFont="1" applyFill="1" applyBorder="1" applyAlignment="1">
      <alignment horizontal="center" vertical="center" wrapText="1"/>
    </xf>
    <xf numFmtId="0" fontId="62" fillId="0" borderId="8" xfId="1" applyFont="1" applyFill="1" applyBorder="1" applyAlignment="1">
      <alignment horizontal="center" vertical="center" wrapText="1"/>
    </xf>
    <xf numFmtId="0" fontId="62" fillId="0" borderId="1" xfId="1" applyFont="1" applyFill="1" applyBorder="1" applyAlignment="1">
      <alignment horizontal="center" vertical="center" wrapText="1"/>
    </xf>
    <xf numFmtId="0" fontId="5" fillId="0" borderId="66" xfId="5" applyFont="1" applyFill="1" applyBorder="1" applyAlignment="1">
      <alignment horizontal="center" vertical="center" wrapText="1"/>
    </xf>
    <xf numFmtId="0" fontId="5" fillId="0" borderId="67" xfId="5" applyFont="1" applyFill="1" applyBorder="1" applyAlignment="1">
      <alignment horizontal="center" vertical="center" wrapText="1"/>
    </xf>
    <xf numFmtId="0" fontId="5" fillId="0" borderId="58" xfId="5" applyFont="1" applyFill="1" applyBorder="1" applyAlignment="1">
      <alignment horizontal="center" vertical="center" wrapText="1"/>
    </xf>
    <xf numFmtId="0" fontId="62" fillId="0" borderId="2" xfId="1" applyFont="1" applyFill="1" applyBorder="1" applyAlignment="1">
      <alignment horizontal="center" vertical="center" wrapText="1"/>
    </xf>
    <xf numFmtId="0" fontId="61" fillId="0" borderId="3" xfId="5" applyFont="1" applyFill="1" applyBorder="1" applyAlignment="1">
      <alignment horizontal="center" vertical="center" wrapText="1"/>
    </xf>
    <xf numFmtId="0" fontId="61" fillId="0" borderId="2" xfId="5" applyFont="1" applyFill="1" applyBorder="1" applyAlignment="1">
      <alignment horizontal="center" vertical="center" wrapText="1"/>
    </xf>
    <xf numFmtId="0" fontId="70" fillId="0" borderId="3" xfId="5" applyFont="1" applyFill="1" applyBorder="1" applyAlignment="1">
      <alignment horizontal="center" vertical="center" wrapText="1"/>
    </xf>
    <xf numFmtId="0" fontId="70" fillId="0" borderId="2" xfId="5" applyFont="1" applyFill="1" applyBorder="1" applyAlignment="1">
      <alignment horizontal="center" vertical="center" wrapText="1"/>
    </xf>
    <xf numFmtId="0" fontId="78" fillId="0" borderId="3" xfId="5" applyFont="1" applyFill="1" applyBorder="1" applyAlignment="1">
      <alignment horizontal="center" vertical="center" wrapText="1"/>
    </xf>
    <xf numFmtId="0" fontId="78" fillId="0" borderId="4" xfId="5" applyFont="1" applyFill="1" applyBorder="1" applyAlignment="1">
      <alignment horizontal="center" vertical="center" wrapText="1"/>
    </xf>
    <xf numFmtId="0" fontId="78" fillId="0" borderId="5" xfId="5" applyNumberFormat="1" applyFont="1" applyFill="1" applyBorder="1" applyAlignment="1">
      <alignment horizontal="center" vertical="center" wrapText="1"/>
    </xf>
    <xf numFmtId="0" fontId="78" fillId="0" borderId="4" xfId="5" applyNumberFormat="1" applyFont="1" applyFill="1" applyBorder="1" applyAlignment="1">
      <alignment horizontal="center" vertical="center" wrapText="1"/>
    </xf>
    <xf numFmtId="0" fontId="17" fillId="0" borderId="7" xfId="5" applyFont="1" applyFill="1" applyBorder="1" applyAlignment="1">
      <alignment horizontal="center" vertical="center" wrapText="1"/>
    </xf>
    <xf numFmtId="0" fontId="17" fillId="0" borderId="8" xfId="5" applyFont="1" applyFill="1" applyBorder="1" applyAlignment="1">
      <alignment horizontal="center" vertical="center" wrapText="1"/>
    </xf>
    <xf numFmtId="0" fontId="17" fillId="0" borderId="9" xfId="5" applyFont="1" applyFill="1" applyBorder="1" applyAlignment="1">
      <alignment horizontal="center" vertical="center" wrapText="1"/>
    </xf>
    <xf numFmtId="0" fontId="4" fillId="0" borderId="5" xfId="5" applyNumberFormat="1" applyFont="1" applyFill="1" applyBorder="1" applyAlignment="1">
      <alignment horizontal="center" vertical="center" wrapText="1"/>
    </xf>
    <xf numFmtId="0" fontId="4" fillId="0" borderId="4" xfId="5" applyNumberFormat="1" applyFont="1" applyFill="1" applyBorder="1" applyAlignment="1">
      <alignment horizontal="center" vertical="center" wrapText="1"/>
    </xf>
    <xf numFmtId="164" fontId="62" fillId="0" borderId="24" xfId="5" applyNumberFormat="1" applyFont="1" applyFill="1" applyBorder="1" applyAlignment="1">
      <alignment horizontal="center" vertical="center" wrapText="1"/>
    </xf>
    <xf numFmtId="164" fontId="62" fillId="0" borderId="22" xfId="5" applyNumberFormat="1" applyFont="1" applyFill="1" applyBorder="1" applyAlignment="1">
      <alignment horizontal="center" vertical="center" wrapText="1"/>
    </xf>
    <xf numFmtId="164" fontId="62" fillId="0" borderId="19" xfId="5" applyNumberFormat="1" applyFont="1" applyFill="1" applyBorder="1" applyAlignment="1">
      <alignment horizontal="center" vertical="center" wrapText="1"/>
    </xf>
    <xf numFmtId="0" fontId="30" fillId="0" borderId="5" xfId="1" applyFont="1" applyFill="1" applyBorder="1" applyAlignment="1">
      <alignment horizontal="center" vertical="center" wrapText="1"/>
    </xf>
    <xf numFmtId="0" fontId="30" fillId="0" borderId="2" xfId="1" applyFont="1" applyFill="1" applyBorder="1" applyAlignment="1">
      <alignment horizontal="center" vertical="center" wrapText="1"/>
    </xf>
    <xf numFmtId="0" fontId="61" fillId="0" borderId="52" xfId="5" applyFont="1" applyFill="1" applyBorder="1" applyAlignment="1">
      <alignment horizontal="center" vertical="center" wrapText="1"/>
    </xf>
    <xf numFmtId="0" fontId="61" fillId="0" borderId="45" xfId="5" applyFont="1" applyFill="1" applyBorder="1" applyAlignment="1">
      <alignment horizontal="center" vertical="center" wrapText="1"/>
    </xf>
    <xf numFmtId="0" fontId="61" fillId="0" borderId="0" xfId="5" applyFont="1" applyFill="1" applyBorder="1" applyAlignment="1">
      <alignment horizontal="center" vertical="center" wrapText="1"/>
    </xf>
    <xf numFmtId="0" fontId="30" fillId="0" borderId="23" xfId="5" applyFont="1" applyFill="1" applyBorder="1" applyAlignment="1">
      <alignment horizontal="center" vertical="center"/>
    </xf>
    <xf numFmtId="0" fontId="30" fillId="0" borderId="27" xfId="5" applyFont="1" applyFill="1" applyBorder="1" applyAlignment="1">
      <alignment horizontal="center" vertical="center"/>
    </xf>
    <xf numFmtId="0" fontId="30" fillId="0" borderId="57" xfId="5" applyFont="1" applyFill="1" applyBorder="1" applyAlignment="1">
      <alignment horizontal="center" vertical="center"/>
    </xf>
    <xf numFmtId="0" fontId="57" fillId="0" borderId="7" xfId="5" applyFont="1" applyFill="1" applyBorder="1" applyAlignment="1">
      <alignment horizontal="center" vertical="center" wrapText="1"/>
    </xf>
    <xf numFmtId="0" fontId="57" fillId="0" borderId="8" xfId="5" applyFont="1" applyFill="1" applyBorder="1" applyAlignment="1">
      <alignment horizontal="center" vertical="center" wrapText="1"/>
    </xf>
    <xf numFmtId="0" fontId="57" fillId="0" borderId="9" xfId="5" applyFont="1" applyFill="1" applyBorder="1" applyAlignment="1">
      <alignment horizontal="center" vertical="center" wrapText="1"/>
    </xf>
    <xf numFmtId="0" fontId="57" fillId="0" borderId="5" xfId="5" applyFont="1" applyFill="1" applyBorder="1" applyAlignment="1">
      <alignment horizontal="center" vertical="center"/>
    </xf>
    <xf numFmtId="0" fontId="57" fillId="0" borderId="1" xfId="5" applyFont="1" applyFill="1" applyBorder="1" applyAlignment="1">
      <alignment horizontal="center" vertical="center"/>
    </xf>
    <xf numFmtId="0" fontId="57" fillId="0" borderId="2" xfId="5" applyFont="1" applyFill="1" applyBorder="1" applyAlignment="1">
      <alignment horizontal="center" vertical="center"/>
    </xf>
    <xf numFmtId="0" fontId="57" fillId="0" borderId="5" xfId="5" applyFont="1" applyFill="1" applyBorder="1" applyAlignment="1">
      <alignment horizontal="left" vertical="center" wrapText="1"/>
    </xf>
    <xf numFmtId="0" fontId="57" fillId="0" borderId="1" xfId="5" applyFont="1" applyFill="1" applyBorder="1" applyAlignment="1">
      <alignment horizontal="left" vertical="center" wrapText="1"/>
    </xf>
    <xf numFmtId="0" fontId="57" fillId="0" borderId="2" xfId="5" applyFont="1" applyFill="1" applyBorder="1" applyAlignment="1">
      <alignment horizontal="left" vertical="center" wrapText="1"/>
    </xf>
    <xf numFmtId="0" fontId="23" fillId="0" borderId="5" xfId="5" applyFont="1" applyFill="1" applyBorder="1" applyAlignment="1">
      <alignment horizontal="center" vertical="center"/>
    </xf>
    <xf numFmtId="0" fontId="23" fillId="0" borderId="4" xfId="5" applyFont="1" applyFill="1" applyBorder="1" applyAlignment="1">
      <alignment horizontal="center" vertical="center"/>
    </xf>
    <xf numFmtId="0" fontId="56" fillId="0" borderId="3" xfId="5" applyFont="1" applyFill="1" applyBorder="1" applyAlignment="1">
      <alignment horizontal="center" vertical="center" wrapText="1"/>
    </xf>
    <xf numFmtId="0" fontId="56" fillId="0" borderId="4" xfId="5" applyFont="1" applyFill="1" applyBorder="1" applyAlignment="1">
      <alignment horizontal="center" vertical="center" wrapText="1"/>
    </xf>
    <xf numFmtId="0" fontId="57" fillId="0" borderId="17" xfId="5" applyFont="1" applyFill="1" applyBorder="1" applyAlignment="1">
      <alignment vertical="center" wrapText="1"/>
    </xf>
    <xf numFmtId="0" fontId="57" fillId="0" borderId="28" xfId="5" applyFont="1" applyFill="1" applyBorder="1" applyAlignment="1">
      <alignment vertical="center" wrapText="1"/>
    </xf>
    <xf numFmtId="0" fontId="57" fillId="0" borderId="30" xfId="5" applyFont="1" applyFill="1" applyBorder="1" applyAlignment="1">
      <alignment vertical="center" wrapText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30" fillId="0" borderId="4" xfId="1" applyFont="1" applyFill="1" applyBorder="1" applyAlignment="1">
      <alignment horizontal="center" vertical="center" wrapText="1"/>
    </xf>
    <xf numFmtId="0" fontId="79" fillId="0" borderId="25" xfId="5" applyFont="1" applyFill="1" applyBorder="1" applyAlignment="1">
      <alignment horizontal="center" vertical="center"/>
    </xf>
    <xf numFmtId="0" fontId="79" fillId="0" borderId="26" xfId="5" applyFont="1" applyFill="1" applyBorder="1" applyAlignment="1">
      <alignment horizontal="center" vertical="center"/>
    </xf>
    <xf numFmtId="0" fontId="78" fillId="0" borderId="14" xfId="0" applyFont="1" applyBorder="1" applyAlignment="1">
      <alignment horizontal="center" vertical="center" wrapText="1"/>
    </xf>
    <xf numFmtId="0" fontId="78" fillId="0" borderId="13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/>
    </xf>
    <xf numFmtId="0" fontId="58" fillId="0" borderId="4" xfId="0" applyFont="1" applyBorder="1" applyAlignment="1">
      <alignment horizontal="center"/>
    </xf>
    <xf numFmtId="0" fontId="58" fillId="0" borderId="5" xfId="0" applyFont="1" applyBorder="1" applyAlignment="1">
      <alignment horizontal="center"/>
    </xf>
    <xf numFmtId="0" fontId="78" fillId="0" borderId="24" xfId="6" applyNumberFormat="1" applyFont="1" applyFill="1" applyBorder="1" applyAlignment="1">
      <alignment horizontal="center" vertical="center" wrapText="1"/>
    </xf>
    <xf numFmtId="0" fontId="78" fillId="0" borderId="19" xfId="6" applyNumberFormat="1" applyFont="1" applyFill="1" applyBorder="1" applyAlignment="1">
      <alignment horizontal="center" vertical="center" wrapText="1"/>
    </xf>
    <xf numFmtId="0" fontId="90" fillId="0" borderId="11" xfId="0" applyFont="1" applyBorder="1" applyAlignment="1">
      <alignment horizontal="center" vertical="center" wrapText="1"/>
    </xf>
    <xf numFmtId="0" fontId="90" fillId="0" borderId="32" xfId="0" applyFont="1" applyBorder="1" applyAlignment="1">
      <alignment horizontal="center" vertical="center" wrapText="1"/>
    </xf>
    <xf numFmtId="0" fontId="49" fillId="0" borderId="11" xfId="5" applyNumberFormat="1" applyFont="1" applyFill="1" applyBorder="1" applyAlignment="1">
      <alignment horizontal="center" vertical="center" wrapText="1"/>
    </xf>
    <xf numFmtId="0" fontId="49" fillId="0" borderId="38" xfId="5" applyNumberFormat="1" applyFont="1" applyFill="1" applyBorder="1" applyAlignment="1">
      <alignment horizontal="center" vertical="center" wrapText="1"/>
    </xf>
    <xf numFmtId="0" fontId="78" fillId="0" borderId="47" xfId="6" applyNumberFormat="1" applyFont="1" applyFill="1" applyBorder="1" applyAlignment="1">
      <alignment horizontal="center" vertical="center" wrapText="1"/>
    </xf>
    <xf numFmtId="0" fontId="58" fillId="0" borderId="2" xfId="0" applyFont="1" applyBorder="1" applyAlignment="1">
      <alignment horizontal="center"/>
    </xf>
    <xf numFmtId="0" fontId="30" fillId="0" borderId="3" xfId="1" applyFont="1" applyFill="1" applyBorder="1" applyAlignment="1">
      <alignment horizontal="center" vertical="center" wrapText="1"/>
    </xf>
    <xf numFmtId="0" fontId="61" fillId="0" borderId="25" xfId="5" applyFont="1" applyFill="1" applyBorder="1" applyAlignment="1">
      <alignment horizontal="center" vertical="center"/>
    </xf>
    <xf numFmtId="0" fontId="61" fillId="0" borderId="0" xfId="5" applyFont="1" applyFill="1" applyBorder="1" applyAlignment="1">
      <alignment horizontal="center" vertical="center"/>
    </xf>
    <xf numFmtId="0" fontId="61" fillId="0" borderId="26" xfId="5" applyFont="1" applyFill="1" applyBorder="1" applyAlignment="1">
      <alignment horizontal="center" vertical="center"/>
    </xf>
    <xf numFmtId="0" fontId="85" fillId="0" borderId="26" xfId="0" applyFont="1" applyBorder="1" applyAlignment="1">
      <alignment horizontal="left" wrapText="1"/>
    </xf>
    <xf numFmtId="0" fontId="88" fillId="5" borderId="52" xfId="0" applyFont="1" applyFill="1" applyBorder="1" applyAlignment="1">
      <alignment horizontal="center" vertical="center"/>
    </xf>
    <xf numFmtId="0" fontId="88" fillId="5" borderId="45" xfId="0" applyFont="1" applyFill="1" applyBorder="1" applyAlignment="1">
      <alignment horizontal="center" vertical="center"/>
    </xf>
    <xf numFmtId="0" fontId="88" fillId="5" borderId="6" xfId="0" applyFont="1" applyFill="1" applyBorder="1" applyAlignment="1">
      <alignment horizontal="center" vertical="center"/>
    </xf>
    <xf numFmtId="0" fontId="88" fillId="5" borderId="61" xfId="0" applyFont="1" applyFill="1" applyBorder="1" applyAlignment="1">
      <alignment horizontal="center" vertical="center"/>
    </xf>
    <xf numFmtId="0" fontId="88" fillId="5" borderId="10" xfId="0" applyFont="1" applyFill="1" applyBorder="1" applyAlignment="1">
      <alignment horizontal="center" vertical="center"/>
    </xf>
    <xf numFmtId="0" fontId="88" fillId="5" borderId="49" xfId="0" applyFont="1" applyFill="1" applyBorder="1" applyAlignment="1">
      <alignment horizontal="center" vertical="center"/>
    </xf>
    <xf numFmtId="0" fontId="88" fillId="4" borderId="52" xfId="0" applyFont="1" applyFill="1" applyBorder="1" applyAlignment="1">
      <alignment horizontal="center" vertical="center"/>
    </xf>
    <xf numFmtId="0" fontId="88" fillId="4" borderId="45" xfId="0" applyFont="1" applyFill="1" applyBorder="1" applyAlignment="1">
      <alignment horizontal="center" vertical="center"/>
    </xf>
    <xf numFmtId="0" fontId="88" fillId="4" borderId="6" xfId="0" applyFont="1" applyFill="1" applyBorder="1" applyAlignment="1">
      <alignment horizontal="center" vertical="center"/>
    </xf>
    <xf numFmtId="0" fontId="88" fillId="4" borderId="61" xfId="0" applyFont="1" applyFill="1" applyBorder="1" applyAlignment="1">
      <alignment horizontal="center" vertical="center"/>
    </xf>
    <xf numFmtId="0" fontId="88" fillId="4" borderId="10" xfId="0" applyFont="1" applyFill="1" applyBorder="1" applyAlignment="1">
      <alignment horizontal="center" vertical="center"/>
    </xf>
    <xf numFmtId="0" fontId="88" fillId="4" borderId="49" xfId="0" applyFont="1" applyFill="1" applyBorder="1" applyAlignment="1">
      <alignment horizontal="center" vertical="center"/>
    </xf>
    <xf numFmtId="0" fontId="83" fillId="0" borderId="0" xfId="0" applyFont="1" applyBorder="1" applyAlignment="1">
      <alignment horizontal="center" vertical="center" wrapText="1"/>
    </xf>
    <xf numFmtId="0" fontId="83" fillId="0" borderId="10" xfId="0" applyFont="1" applyBorder="1" applyAlignment="1">
      <alignment horizontal="center" vertical="center" wrapText="1"/>
    </xf>
    <xf numFmtId="0" fontId="84" fillId="0" borderId="56" xfId="0" applyFont="1" applyBorder="1" applyAlignment="1">
      <alignment horizontal="center" vertical="center" wrapText="1"/>
    </xf>
    <xf numFmtId="0" fontId="84" fillId="0" borderId="48" xfId="0" applyFont="1" applyBorder="1" applyAlignment="1">
      <alignment horizontal="center" vertical="center" wrapText="1"/>
    </xf>
    <xf numFmtId="0" fontId="84" fillId="0" borderId="44" xfId="0" applyFont="1" applyBorder="1" applyAlignment="1">
      <alignment horizontal="center" vertical="center" wrapText="1"/>
    </xf>
    <xf numFmtId="0" fontId="91" fillId="5" borderId="25" xfId="0" applyFont="1" applyFill="1" applyBorder="1" applyAlignment="1">
      <alignment horizontal="center" wrapText="1"/>
    </xf>
    <xf numFmtId="0" fontId="91" fillId="5" borderId="0" xfId="0" applyFont="1" applyFill="1" applyAlignment="1">
      <alignment horizontal="center" wrapText="1"/>
    </xf>
  </cellXfs>
  <cellStyles count="7">
    <cellStyle name="Обычный" xfId="0" builtinId="0"/>
    <cellStyle name="Обычный 2" xfId="4"/>
    <cellStyle name="Обычный_Корпус 3" xfId="1"/>
    <cellStyle name="Обычный_прайс 2009" xfId="2"/>
    <cellStyle name="Обычный_прайс 2009-сбыту" xfId="3"/>
    <cellStyle name="Обычный_прайс на столярн" xfId="5"/>
    <cellStyle name="Обычный_Прайс-лист для печати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jpe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50" Type="http://schemas.openxmlformats.org/officeDocument/2006/relationships/image" Target="../media/image51.jpe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jpeg"/><Relationship Id="rId44" Type="http://schemas.openxmlformats.org/officeDocument/2006/relationships/image" Target="../media/image45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8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13" Type="http://schemas.openxmlformats.org/officeDocument/2006/relationships/image" Target="../media/image64.jpeg"/><Relationship Id="rId18" Type="http://schemas.openxmlformats.org/officeDocument/2006/relationships/image" Target="../media/image69.jpeg"/><Relationship Id="rId26" Type="http://schemas.openxmlformats.org/officeDocument/2006/relationships/image" Target="../media/image77.png"/><Relationship Id="rId3" Type="http://schemas.openxmlformats.org/officeDocument/2006/relationships/image" Target="../media/image54.jpeg"/><Relationship Id="rId21" Type="http://schemas.openxmlformats.org/officeDocument/2006/relationships/image" Target="../media/image72.jpeg"/><Relationship Id="rId34" Type="http://schemas.openxmlformats.org/officeDocument/2006/relationships/image" Target="../media/image85.png"/><Relationship Id="rId7" Type="http://schemas.openxmlformats.org/officeDocument/2006/relationships/image" Target="../media/image58.jpeg"/><Relationship Id="rId12" Type="http://schemas.openxmlformats.org/officeDocument/2006/relationships/image" Target="../media/image63.jpeg"/><Relationship Id="rId17" Type="http://schemas.openxmlformats.org/officeDocument/2006/relationships/image" Target="../media/image68.jpeg"/><Relationship Id="rId25" Type="http://schemas.openxmlformats.org/officeDocument/2006/relationships/image" Target="../media/image76.jpeg"/><Relationship Id="rId33" Type="http://schemas.openxmlformats.org/officeDocument/2006/relationships/image" Target="../media/image84.jpeg"/><Relationship Id="rId2" Type="http://schemas.openxmlformats.org/officeDocument/2006/relationships/image" Target="../media/image53.jpeg"/><Relationship Id="rId16" Type="http://schemas.openxmlformats.org/officeDocument/2006/relationships/image" Target="../media/image67.jpeg"/><Relationship Id="rId20" Type="http://schemas.openxmlformats.org/officeDocument/2006/relationships/image" Target="../media/image71.jpeg"/><Relationship Id="rId29" Type="http://schemas.openxmlformats.org/officeDocument/2006/relationships/image" Target="../media/image80.jpeg"/><Relationship Id="rId1" Type="http://schemas.openxmlformats.org/officeDocument/2006/relationships/image" Target="../media/image52.jpeg"/><Relationship Id="rId6" Type="http://schemas.openxmlformats.org/officeDocument/2006/relationships/image" Target="../media/image57.jpeg"/><Relationship Id="rId11" Type="http://schemas.openxmlformats.org/officeDocument/2006/relationships/image" Target="../media/image62.jpeg"/><Relationship Id="rId24" Type="http://schemas.openxmlformats.org/officeDocument/2006/relationships/image" Target="../media/image75.jpeg"/><Relationship Id="rId32" Type="http://schemas.openxmlformats.org/officeDocument/2006/relationships/image" Target="../media/image83.png"/><Relationship Id="rId5" Type="http://schemas.openxmlformats.org/officeDocument/2006/relationships/image" Target="../media/image56.jpeg"/><Relationship Id="rId15" Type="http://schemas.openxmlformats.org/officeDocument/2006/relationships/image" Target="../media/image66.jpeg"/><Relationship Id="rId23" Type="http://schemas.openxmlformats.org/officeDocument/2006/relationships/image" Target="../media/image74.jpeg"/><Relationship Id="rId28" Type="http://schemas.openxmlformats.org/officeDocument/2006/relationships/image" Target="../media/image79.jpeg"/><Relationship Id="rId10" Type="http://schemas.openxmlformats.org/officeDocument/2006/relationships/image" Target="../media/image61.jpeg"/><Relationship Id="rId19" Type="http://schemas.openxmlformats.org/officeDocument/2006/relationships/image" Target="../media/image70.jpeg"/><Relationship Id="rId31" Type="http://schemas.openxmlformats.org/officeDocument/2006/relationships/image" Target="../media/image82.png"/><Relationship Id="rId4" Type="http://schemas.openxmlformats.org/officeDocument/2006/relationships/image" Target="../media/image55.jpeg"/><Relationship Id="rId9" Type="http://schemas.openxmlformats.org/officeDocument/2006/relationships/image" Target="../media/image60.jpeg"/><Relationship Id="rId14" Type="http://schemas.openxmlformats.org/officeDocument/2006/relationships/image" Target="../media/image65.jpeg"/><Relationship Id="rId22" Type="http://schemas.openxmlformats.org/officeDocument/2006/relationships/image" Target="../media/image73.jpeg"/><Relationship Id="rId27" Type="http://schemas.openxmlformats.org/officeDocument/2006/relationships/image" Target="../media/image78.png"/><Relationship Id="rId30" Type="http://schemas.openxmlformats.org/officeDocument/2006/relationships/image" Target="../media/image8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13" Type="http://schemas.openxmlformats.org/officeDocument/2006/relationships/image" Target="../media/image98.png"/><Relationship Id="rId18" Type="http://schemas.openxmlformats.org/officeDocument/2006/relationships/image" Target="../media/image103.pn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12" Type="http://schemas.openxmlformats.org/officeDocument/2006/relationships/image" Target="../media/image97.png"/><Relationship Id="rId17" Type="http://schemas.openxmlformats.org/officeDocument/2006/relationships/image" Target="../media/image102.png"/><Relationship Id="rId2" Type="http://schemas.openxmlformats.org/officeDocument/2006/relationships/image" Target="../media/image87.png"/><Relationship Id="rId16" Type="http://schemas.openxmlformats.org/officeDocument/2006/relationships/image" Target="../media/image101.png"/><Relationship Id="rId20" Type="http://schemas.openxmlformats.org/officeDocument/2006/relationships/image" Target="../media/image105.png"/><Relationship Id="rId1" Type="http://schemas.openxmlformats.org/officeDocument/2006/relationships/image" Target="../media/image86.jpeg"/><Relationship Id="rId6" Type="http://schemas.openxmlformats.org/officeDocument/2006/relationships/image" Target="../media/image91.png"/><Relationship Id="rId11" Type="http://schemas.openxmlformats.org/officeDocument/2006/relationships/image" Target="../media/image96.png"/><Relationship Id="rId5" Type="http://schemas.openxmlformats.org/officeDocument/2006/relationships/image" Target="../media/image90.png"/><Relationship Id="rId15" Type="http://schemas.openxmlformats.org/officeDocument/2006/relationships/image" Target="../media/image100.png"/><Relationship Id="rId10" Type="http://schemas.openxmlformats.org/officeDocument/2006/relationships/image" Target="../media/image95.png"/><Relationship Id="rId19" Type="http://schemas.openxmlformats.org/officeDocument/2006/relationships/image" Target="../media/image104.jpeg"/><Relationship Id="rId4" Type="http://schemas.openxmlformats.org/officeDocument/2006/relationships/image" Target="../media/image89.png"/><Relationship Id="rId9" Type="http://schemas.openxmlformats.org/officeDocument/2006/relationships/image" Target="../media/image94.png"/><Relationship Id="rId14" Type="http://schemas.openxmlformats.org/officeDocument/2006/relationships/image" Target="../media/image99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7.jpeg"/><Relationship Id="rId18" Type="http://schemas.openxmlformats.org/officeDocument/2006/relationships/image" Target="../media/image122.jpeg"/><Relationship Id="rId26" Type="http://schemas.openxmlformats.org/officeDocument/2006/relationships/image" Target="../media/image128.jpeg"/><Relationship Id="rId39" Type="http://schemas.openxmlformats.org/officeDocument/2006/relationships/image" Target="../media/image141.jpeg"/><Relationship Id="rId21" Type="http://schemas.openxmlformats.org/officeDocument/2006/relationships/image" Target="../media/image123.png"/><Relationship Id="rId34" Type="http://schemas.openxmlformats.org/officeDocument/2006/relationships/image" Target="../media/image136.jpeg"/><Relationship Id="rId42" Type="http://schemas.openxmlformats.org/officeDocument/2006/relationships/image" Target="../media/image144.png"/><Relationship Id="rId47" Type="http://schemas.openxmlformats.org/officeDocument/2006/relationships/image" Target="../media/image149.png"/><Relationship Id="rId50" Type="http://schemas.openxmlformats.org/officeDocument/2006/relationships/image" Target="../media/image152.png"/><Relationship Id="rId55" Type="http://schemas.openxmlformats.org/officeDocument/2006/relationships/image" Target="../media/image157.png"/><Relationship Id="rId63" Type="http://schemas.openxmlformats.org/officeDocument/2006/relationships/image" Target="../media/image165.png"/><Relationship Id="rId68" Type="http://schemas.openxmlformats.org/officeDocument/2006/relationships/image" Target="../media/image170.png"/><Relationship Id="rId76" Type="http://schemas.openxmlformats.org/officeDocument/2006/relationships/image" Target="../media/image178.jpeg"/><Relationship Id="rId7" Type="http://schemas.openxmlformats.org/officeDocument/2006/relationships/image" Target="../media/image111.jpeg"/><Relationship Id="rId71" Type="http://schemas.openxmlformats.org/officeDocument/2006/relationships/image" Target="../media/image173.jpeg"/><Relationship Id="rId2" Type="http://schemas.openxmlformats.org/officeDocument/2006/relationships/image" Target="../media/image107.jpeg"/><Relationship Id="rId16" Type="http://schemas.openxmlformats.org/officeDocument/2006/relationships/image" Target="../media/image120.jpeg"/><Relationship Id="rId29" Type="http://schemas.openxmlformats.org/officeDocument/2006/relationships/image" Target="../media/image131.jpeg"/><Relationship Id="rId11" Type="http://schemas.openxmlformats.org/officeDocument/2006/relationships/image" Target="../media/image115.jpeg"/><Relationship Id="rId24" Type="http://schemas.openxmlformats.org/officeDocument/2006/relationships/image" Target="../media/image126.jpeg"/><Relationship Id="rId32" Type="http://schemas.openxmlformats.org/officeDocument/2006/relationships/image" Target="../media/image134.jpeg"/><Relationship Id="rId37" Type="http://schemas.openxmlformats.org/officeDocument/2006/relationships/image" Target="../media/image139.jpeg"/><Relationship Id="rId40" Type="http://schemas.openxmlformats.org/officeDocument/2006/relationships/image" Target="../media/image142.png"/><Relationship Id="rId45" Type="http://schemas.openxmlformats.org/officeDocument/2006/relationships/image" Target="../media/image147.jpeg"/><Relationship Id="rId53" Type="http://schemas.openxmlformats.org/officeDocument/2006/relationships/image" Target="../media/image155.png"/><Relationship Id="rId58" Type="http://schemas.openxmlformats.org/officeDocument/2006/relationships/image" Target="../media/image160.png"/><Relationship Id="rId66" Type="http://schemas.openxmlformats.org/officeDocument/2006/relationships/image" Target="../media/image168.png"/><Relationship Id="rId74" Type="http://schemas.openxmlformats.org/officeDocument/2006/relationships/image" Target="../media/image176.png"/><Relationship Id="rId79" Type="http://schemas.openxmlformats.org/officeDocument/2006/relationships/image" Target="../media/image181.jpeg"/><Relationship Id="rId5" Type="http://schemas.openxmlformats.org/officeDocument/2006/relationships/image" Target="../media/image109.jpeg"/><Relationship Id="rId61" Type="http://schemas.openxmlformats.org/officeDocument/2006/relationships/image" Target="../media/image163.png"/><Relationship Id="rId10" Type="http://schemas.openxmlformats.org/officeDocument/2006/relationships/image" Target="../media/image114.jpeg"/><Relationship Id="rId19" Type="http://schemas.openxmlformats.org/officeDocument/2006/relationships/image" Target="../media/image78.png"/><Relationship Id="rId31" Type="http://schemas.openxmlformats.org/officeDocument/2006/relationships/image" Target="../media/image133.jpeg"/><Relationship Id="rId44" Type="http://schemas.openxmlformats.org/officeDocument/2006/relationships/image" Target="../media/image146.jpeg"/><Relationship Id="rId52" Type="http://schemas.openxmlformats.org/officeDocument/2006/relationships/image" Target="../media/image154.png"/><Relationship Id="rId60" Type="http://schemas.openxmlformats.org/officeDocument/2006/relationships/image" Target="../media/image162.png"/><Relationship Id="rId65" Type="http://schemas.openxmlformats.org/officeDocument/2006/relationships/image" Target="../media/image167.png"/><Relationship Id="rId73" Type="http://schemas.openxmlformats.org/officeDocument/2006/relationships/image" Target="../media/image175.png"/><Relationship Id="rId78" Type="http://schemas.openxmlformats.org/officeDocument/2006/relationships/image" Target="../media/image180.png"/><Relationship Id="rId81" Type="http://schemas.openxmlformats.org/officeDocument/2006/relationships/image" Target="../media/image183.jpeg"/><Relationship Id="rId4" Type="http://schemas.openxmlformats.org/officeDocument/2006/relationships/image" Target="../media/image108.jpeg"/><Relationship Id="rId9" Type="http://schemas.openxmlformats.org/officeDocument/2006/relationships/image" Target="../media/image113.jpeg"/><Relationship Id="rId14" Type="http://schemas.openxmlformats.org/officeDocument/2006/relationships/image" Target="../media/image118.jpeg"/><Relationship Id="rId22" Type="http://schemas.openxmlformats.org/officeDocument/2006/relationships/image" Target="../media/image124.png"/><Relationship Id="rId27" Type="http://schemas.openxmlformats.org/officeDocument/2006/relationships/image" Target="../media/image129.jpeg"/><Relationship Id="rId30" Type="http://schemas.openxmlformats.org/officeDocument/2006/relationships/image" Target="../media/image132.jpeg"/><Relationship Id="rId35" Type="http://schemas.openxmlformats.org/officeDocument/2006/relationships/image" Target="../media/image137.jpeg"/><Relationship Id="rId43" Type="http://schemas.openxmlformats.org/officeDocument/2006/relationships/image" Target="../media/image145.jpeg"/><Relationship Id="rId48" Type="http://schemas.openxmlformats.org/officeDocument/2006/relationships/image" Target="../media/image150.png"/><Relationship Id="rId56" Type="http://schemas.openxmlformats.org/officeDocument/2006/relationships/image" Target="../media/image158.png"/><Relationship Id="rId64" Type="http://schemas.openxmlformats.org/officeDocument/2006/relationships/image" Target="../media/image166.png"/><Relationship Id="rId69" Type="http://schemas.openxmlformats.org/officeDocument/2006/relationships/image" Target="../media/image171.png"/><Relationship Id="rId77" Type="http://schemas.openxmlformats.org/officeDocument/2006/relationships/image" Target="../media/image179.png"/><Relationship Id="rId8" Type="http://schemas.openxmlformats.org/officeDocument/2006/relationships/image" Target="../media/image112.jpeg"/><Relationship Id="rId51" Type="http://schemas.openxmlformats.org/officeDocument/2006/relationships/image" Target="../media/image153.png"/><Relationship Id="rId72" Type="http://schemas.openxmlformats.org/officeDocument/2006/relationships/image" Target="../media/image174.png"/><Relationship Id="rId80" Type="http://schemas.openxmlformats.org/officeDocument/2006/relationships/image" Target="../media/image182.png"/><Relationship Id="rId3" Type="http://schemas.openxmlformats.org/officeDocument/2006/relationships/image" Target="../media/image86.jpeg"/><Relationship Id="rId12" Type="http://schemas.openxmlformats.org/officeDocument/2006/relationships/image" Target="../media/image116.jpeg"/><Relationship Id="rId17" Type="http://schemas.openxmlformats.org/officeDocument/2006/relationships/image" Target="../media/image121.jpeg"/><Relationship Id="rId25" Type="http://schemas.openxmlformats.org/officeDocument/2006/relationships/image" Target="../media/image127.jpeg"/><Relationship Id="rId33" Type="http://schemas.openxmlformats.org/officeDocument/2006/relationships/image" Target="../media/image135.png"/><Relationship Id="rId38" Type="http://schemas.openxmlformats.org/officeDocument/2006/relationships/image" Target="../media/image140.jpeg"/><Relationship Id="rId46" Type="http://schemas.openxmlformats.org/officeDocument/2006/relationships/image" Target="../media/image148.png"/><Relationship Id="rId59" Type="http://schemas.openxmlformats.org/officeDocument/2006/relationships/image" Target="../media/image161.png"/><Relationship Id="rId67" Type="http://schemas.openxmlformats.org/officeDocument/2006/relationships/image" Target="../media/image169.png"/><Relationship Id="rId20" Type="http://schemas.openxmlformats.org/officeDocument/2006/relationships/image" Target="../media/image77.png"/><Relationship Id="rId41" Type="http://schemas.openxmlformats.org/officeDocument/2006/relationships/image" Target="../media/image143.png"/><Relationship Id="rId54" Type="http://schemas.openxmlformats.org/officeDocument/2006/relationships/image" Target="../media/image156.png"/><Relationship Id="rId62" Type="http://schemas.openxmlformats.org/officeDocument/2006/relationships/image" Target="../media/image164.png"/><Relationship Id="rId70" Type="http://schemas.openxmlformats.org/officeDocument/2006/relationships/image" Target="../media/image172.jpeg"/><Relationship Id="rId75" Type="http://schemas.openxmlformats.org/officeDocument/2006/relationships/image" Target="../media/image177.png"/><Relationship Id="rId1" Type="http://schemas.openxmlformats.org/officeDocument/2006/relationships/image" Target="../media/image106.jpeg"/><Relationship Id="rId6" Type="http://schemas.openxmlformats.org/officeDocument/2006/relationships/image" Target="../media/image110.jpeg"/><Relationship Id="rId15" Type="http://schemas.openxmlformats.org/officeDocument/2006/relationships/image" Target="../media/image119.jpeg"/><Relationship Id="rId23" Type="http://schemas.openxmlformats.org/officeDocument/2006/relationships/image" Target="../media/image125.png"/><Relationship Id="rId28" Type="http://schemas.openxmlformats.org/officeDocument/2006/relationships/image" Target="../media/image130.jpeg"/><Relationship Id="rId36" Type="http://schemas.openxmlformats.org/officeDocument/2006/relationships/image" Target="../media/image138.png"/><Relationship Id="rId49" Type="http://schemas.openxmlformats.org/officeDocument/2006/relationships/image" Target="../media/image151.png"/><Relationship Id="rId57" Type="http://schemas.openxmlformats.org/officeDocument/2006/relationships/image" Target="../media/image1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525780</xdr:colOff>
      <xdr:row>7</xdr:row>
      <xdr:rowOff>116205</xdr:rowOff>
    </xdr:from>
    <xdr:to>
      <xdr:col>8</xdr:col>
      <xdr:colOff>510539</xdr:colOff>
      <xdr:row>26</xdr:row>
      <xdr:rowOff>58498</xdr:rowOff>
    </xdr:to>
    <xdr:pic>
      <xdr:nvPicPr>
        <xdr:cNvPr id="2" name="Рисунок 1" descr="стол Ривьера - Стекло МИНИ (красный)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396365"/>
          <a:ext cx="4251959" cy="3417013"/>
        </a:xfrm>
        <a:prstGeom prst="rect">
          <a:avLst/>
        </a:prstGeom>
      </xdr:spPr>
    </xdr:pic>
    <xdr:clientData/>
  </xdr:twoCellAnchor>
  <xdr:oneCellAnchor>
    <xdr:from>
      <xdr:col>6</xdr:col>
      <xdr:colOff>171450</xdr:colOff>
      <xdr:row>0</xdr:row>
      <xdr:rowOff>38100</xdr:rowOff>
    </xdr:from>
    <xdr:ext cx="4191000" cy="1642523"/>
    <xdr:sp macro="" textlink="">
      <xdr:nvSpPr>
        <xdr:cNvPr id="3" name="Прямоугольни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829050" y="38100"/>
          <a:ext cx="4191000" cy="1642523"/>
        </a:xfrm>
        <a:prstGeom prst="rect">
          <a:avLst/>
        </a:prstGeom>
        <a:noFill/>
      </xdr:spPr>
      <xdr:txBody>
        <a:bodyPr wrap="square" lIns="91440" tIns="0" rIns="91440" bIns="45720" anchor="t" anchorCtr="1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0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6100</a:t>
          </a:r>
          <a:r>
            <a:rPr lang="ru-RU" sz="4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 руб. </a:t>
          </a:r>
          <a:endParaRPr lang="ru-RU" sz="115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38100</xdr:colOff>
      <xdr:row>0</xdr:row>
      <xdr:rowOff>180975</xdr:rowOff>
    </xdr:from>
    <xdr:ext cx="3676650" cy="1556798"/>
    <xdr:sp macro="" textlink="">
      <xdr:nvSpPr>
        <xdr:cNvPr id="4" name="Прямоугольни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/>
      </xdr:nvSpPr>
      <xdr:spPr>
        <a:xfrm>
          <a:off x="38100" y="180975"/>
          <a:ext cx="3676650" cy="155679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000" b="1" cap="none" spc="0">
              <a:ln w="12700">
                <a:solidFill>
                  <a:schemeClr val="tx1"/>
                </a:solidFill>
                <a:prstDash val="solid"/>
              </a:ln>
              <a:solidFill>
                <a:schemeClr val="tx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Стол обеденный</a:t>
          </a:r>
        </a:p>
        <a:p>
          <a:pPr algn="ctr"/>
          <a:r>
            <a:rPr lang="ru-RU" sz="3600" b="1" cap="none" spc="0">
              <a:ln w="12700">
                <a:solidFill>
                  <a:schemeClr val="tx1"/>
                </a:solidFill>
                <a:prstDash val="solid"/>
              </a:ln>
              <a:solidFill>
                <a:schemeClr val="tx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Ривьера-стекло </a:t>
          </a:r>
        </a:p>
        <a:p>
          <a:pPr algn="ctr"/>
          <a:r>
            <a:rPr lang="ru-RU" sz="2000" b="1" cap="none" spc="0">
              <a:ln w="12700">
                <a:solidFill>
                  <a:schemeClr val="tx1"/>
                </a:solidFill>
                <a:prstDash val="solid"/>
              </a:ln>
              <a:solidFill>
                <a:schemeClr val="tx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опоры хром</a:t>
          </a:r>
        </a:p>
      </xdr:txBody>
    </xdr:sp>
    <xdr:clientData/>
  </xdr:oneCellAnchor>
  <xdr:oneCellAnchor>
    <xdr:from>
      <xdr:col>1</xdr:col>
      <xdr:colOff>512447</xdr:colOff>
      <xdr:row>26</xdr:row>
      <xdr:rowOff>49943</xdr:rowOff>
    </xdr:from>
    <xdr:ext cx="4343400" cy="647700"/>
    <xdr:sp macro="" textlink="">
      <xdr:nvSpPr>
        <xdr:cNvPr id="5" name="Прямоугольни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>
          <a:off x="1122047" y="4804823"/>
          <a:ext cx="4343400" cy="6477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1800" b="1" cap="none" spc="0">
              <a:ln w="12700">
                <a:solidFill>
                  <a:schemeClr val="tx1"/>
                </a:solidFill>
                <a:prstDash val="solid"/>
              </a:ln>
              <a:solidFill>
                <a:schemeClr val="tx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Цены на столы и стулья указаны во</a:t>
          </a:r>
          <a:r>
            <a:rPr lang="ru-RU" sz="1800" b="1" cap="none" spc="0" baseline="0">
              <a:ln w="12700">
                <a:solidFill>
                  <a:schemeClr val="tx1"/>
                </a:solidFill>
                <a:prstDash val="solid"/>
              </a:ln>
              <a:solidFill>
                <a:schemeClr val="tx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вкладках окна (см. ниже)</a:t>
          </a:r>
          <a:endParaRPr lang="ru-RU" sz="1800" b="1" cap="none" spc="0">
            <a:ln w="12700">
              <a:solidFill>
                <a:schemeClr val="tx1"/>
              </a:solidFill>
              <a:prstDash val="solid"/>
            </a:ln>
            <a:solidFill>
              <a:schemeClr val="tx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424816</xdr:colOff>
      <xdr:row>9</xdr:row>
      <xdr:rowOff>19464</xdr:rowOff>
    </xdr:from>
    <xdr:ext cx="3457574" cy="2053176"/>
    <xdr:sp macro="" textlink="">
      <xdr:nvSpPr>
        <xdr:cNvPr id="6" name="Прямоугольни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6520816" y="1665384"/>
          <a:ext cx="3457574" cy="205317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600" b="0" i="1" cap="none" spc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Механизм: </a:t>
          </a:r>
          <a:r>
            <a:rPr lang="ru-RU" sz="1600" b="1" i="1" cap="none" spc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синхронный раздвижной</a:t>
          </a:r>
          <a:endParaRPr lang="ru-RU" sz="1600" b="1" cap="none" spc="0">
            <a:ln w="1905">
              <a:solidFill>
                <a:schemeClr val="tx1">
                  <a:lumMod val="50000"/>
                  <a:lumOff val="50000"/>
                </a:schemeClr>
              </a:solidFill>
            </a:ln>
            <a:solidFill>
              <a:schemeClr val="tx1">
                <a:lumMod val="50000"/>
                <a:lumOff val="50000"/>
              </a:schemeClr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  <a:p>
          <a:pPr algn="l"/>
          <a:r>
            <a:rPr lang="ru-RU" sz="1600" b="0" i="1" cap="none" spc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Вставка стола системы: </a:t>
          </a:r>
          <a:r>
            <a:rPr lang="en-US" sz="1600" b="1" i="1" cap="none" spc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Butterfly</a:t>
          </a:r>
          <a:endParaRPr lang="ru-RU" sz="1600" b="1" i="1" cap="none" spc="0">
            <a:ln w="1905">
              <a:solidFill>
                <a:schemeClr val="tx1">
                  <a:lumMod val="50000"/>
                  <a:lumOff val="50000"/>
                </a:schemeClr>
              </a:solidFill>
            </a:ln>
            <a:solidFill>
              <a:schemeClr val="tx1">
                <a:lumMod val="50000"/>
                <a:lumOff val="50000"/>
              </a:schemeClr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  <a:latin typeface="+mn-lt"/>
            <a:ea typeface="+mn-ea"/>
            <a:cs typeface="+mn-cs"/>
          </a:endParaRPr>
        </a:p>
        <a:p>
          <a:pPr algn="l"/>
          <a:r>
            <a:rPr lang="ru-RU" sz="1600" b="0" i="1" cap="none" spc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Поверхность:</a:t>
          </a:r>
          <a:r>
            <a:rPr lang="ru-RU" sz="1600" b="0" i="1" cap="none" spc="0" baseline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 </a:t>
          </a:r>
          <a:r>
            <a:rPr lang="ru-RU" sz="1600" b="1" i="1" cap="none" spc="0" baseline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+mn-lt"/>
              <a:ea typeface="+mn-ea"/>
              <a:cs typeface="+mn-cs"/>
            </a:rPr>
            <a:t>закаленное стекло</a:t>
          </a:r>
        </a:p>
        <a:p>
          <a:pPr algn="l"/>
          <a:endParaRPr lang="ru-RU" sz="1600" b="1" i="1" cap="none" spc="0">
            <a:ln w="1905">
              <a:solidFill>
                <a:schemeClr val="tx1">
                  <a:lumMod val="50000"/>
                  <a:lumOff val="50000"/>
                </a:schemeClr>
              </a:solidFill>
            </a:ln>
            <a:solidFill>
              <a:schemeClr val="tx1">
                <a:lumMod val="50000"/>
                <a:lumOff val="50000"/>
              </a:schemeClr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  <a:latin typeface="+mn-lt"/>
            <a:ea typeface="+mn-ea"/>
            <a:cs typeface="+mn-cs"/>
          </a:endParaRPr>
        </a:p>
        <a:p>
          <a:pPr algn="l"/>
          <a:r>
            <a:rPr lang="ru-RU" sz="1600" b="0" i="1" cap="none" spc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Длина:</a:t>
          </a:r>
          <a:r>
            <a:rPr lang="ru-RU" sz="1600" b="0" cap="none" spc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</a:t>
          </a:r>
          <a:r>
            <a:rPr lang="ru-RU" sz="1600" b="1" cap="none" spc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110 (+30)</a:t>
          </a:r>
          <a:r>
            <a:rPr lang="ru-RU" sz="1600" b="1" cap="none" spc="0" baseline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см</a:t>
          </a:r>
        </a:p>
        <a:p>
          <a:pPr algn="l"/>
          <a:r>
            <a:rPr lang="ru-RU" sz="1600" b="0" i="1" cap="none" spc="0" baseline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Ширина:</a:t>
          </a:r>
          <a:r>
            <a:rPr lang="ru-RU" sz="1600" b="0" cap="none" spc="0" baseline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</a:t>
          </a:r>
          <a:r>
            <a:rPr lang="ru-RU" sz="1600" b="1" cap="none" spc="0" baseline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70 см</a:t>
          </a:r>
        </a:p>
        <a:p>
          <a:pPr algn="l"/>
          <a:r>
            <a:rPr lang="ru-RU" sz="1600" b="0" i="1" cap="none" spc="0" baseline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Высота:</a:t>
          </a:r>
          <a:r>
            <a:rPr lang="ru-RU" sz="1600" b="0" cap="none" spc="0" baseline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</a:t>
          </a:r>
          <a:r>
            <a:rPr lang="ru-RU" sz="1600" b="1" cap="none" spc="0" baseline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74 см</a:t>
          </a:r>
        </a:p>
      </xdr:txBody>
    </xdr:sp>
    <xdr:clientData/>
  </xdr:oneCellAnchor>
  <xdr:twoCellAnchor>
    <xdr:from>
      <xdr:col>3</xdr:col>
      <xdr:colOff>405288</xdr:colOff>
      <xdr:row>29</xdr:row>
      <xdr:rowOff>121920</xdr:rowOff>
    </xdr:from>
    <xdr:to>
      <xdr:col>5</xdr:col>
      <xdr:colOff>186689</xdr:colOff>
      <xdr:row>31</xdr:row>
      <xdr:rowOff>167640</xdr:rowOff>
    </xdr:to>
    <xdr:cxnSp macro="">
      <xdr:nvCxnSpPr>
        <xdr:cNvPr id="7" name="Прямая со стрелкой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CxnSpPr/>
      </xdr:nvCxnSpPr>
      <xdr:spPr>
        <a:xfrm rot="10800000" flipV="1">
          <a:off x="2226944" y="5646420"/>
          <a:ext cx="995839" cy="426720"/>
        </a:xfrm>
        <a:prstGeom prst="straightConnector1">
          <a:avLst/>
        </a:prstGeom>
        <a:ln w="57150"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293371</xdr:colOff>
      <xdr:row>29</xdr:row>
      <xdr:rowOff>117636</xdr:rowOff>
    </xdr:from>
    <xdr:to>
      <xdr:col>7</xdr:col>
      <xdr:colOff>19052</xdr:colOff>
      <xdr:row>32</xdr:row>
      <xdr:rowOff>26196</xdr:rowOff>
    </xdr:to>
    <xdr:cxnSp macro="">
      <xdr:nvCxnSpPr>
        <xdr:cNvPr id="9" name="Прямая со стрелкой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CxnSpPr/>
      </xdr:nvCxnSpPr>
      <xdr:spPr>
        <a:xfrm rot="16200000" flipH="1">
          <a:off x="3863104" y="5715716"/>
          <a:ext cx="480060" cy="332899"/>
        </a:xfrm>
        <a:prstGeom prst="straightConnector1">
          <a:avLst/>
        </a:prstGeom>
        <a:ln w="57150"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8</xdr:row>
      <xdr:rowOff>923926</xdr:rowOff>
    </xdr:from>
    <xdr:to>
      <xdr:col>2</xdr:col>
      <xdr:colOff>1001465</xdr:colOff>
      <xdr:row>8</xdr:row>
      <xdr:rowOff>1590675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8950" y="4670426"/>
          <a:ext cx="906215" cy="666749"/>
        </a:xfrm>
        <a:prstGeom prst="rect">
          <a:avLst/>
        </a:prstGeom>
      </xdr:spPr>
    </xdr:pic>
    <xdr:clientData/>
  </xdr:twoCellAnchor>
  <xdr:twoCellAnchor editAs="oneCell">
    <xdr:from>
      <xdr:col>2</xdr:col>
      <xdr:colOff>107949</xdr:colOff>
      <xdr:row>9</xdr:row>
      <xdr:rowOff>833088</xdr:rowOff>
    </xdr:from>
    <xdr:to>
      <xdr:col>2</xdr:col>
      <xdr:colOff>936624</xdr:colOff>
      <xdr:row>9</xdr:row>
      <xdr:rowOff>1552576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1649" y="6954488"/>
          <a:ext cx="828675" cy="719488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10</xdr:row>
      <xdr:rowOff>200025</xdr:rowOff>
    </xdr:from>
    <xdr:to>
      <xdr:col>2</xdr:col>
      <xdr:colOff>988065</xdr:colOff>
      <xdr:row>10</xdr:row>
      <xdr:rowOff>990600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47876" y="4762500"/>
          <a:ext cx="930914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73025</xdr:colOff>
      <xdr:row>11</xdr:row>
      <xdr:rowOff>825500</xdr:rowOff>
    </xdr:from>
    <xdr:to>
      <xdr:col>2</xdr:col>
      <xdr:colOff>1002004</xdr:colOff>
      <xdr:row>11</xdr:row>
      <xdr:rowOff>1597025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06725" y="12280900"/>
          <a:ext cx="928979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64558</xdr:colOff>
      <xdr:row>12</xdr:row>
      <xdr:rowOff>770467</xdr:rowOff>
    </xdr:from>
    <xdr:to>
      <xdr:col>2</xdr:col>
      <xdr:colOff>959131</xdr:colOff>
      <xdr:row>12</xdr:row>
      <xdr:rowOff>1513417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98258" y="14600767"/>
          <a:ext cx="894573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876193</xdr:colOff>
      <xdr:row>1</xdr:row>
      <xdr:rowOff>192140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9522777" cy="1335140"/>
        </a:xfrm>
        <a:prstGeom prst="rect">
          <a:avLst/>
        </a:prstGeom>
      </xdr:spPr>
    </xdr:pic>
    <xdr:clientData/>
  </xdr:twoCellAnchor>
  <xdr:twoCellAnchor editAs="oneCell">
    <xdr:from>
      <xdr:col>2</xdr:col>
      <xdr:colOff>91016</xdr:colOff>
      <xdr:row>14</xdr:row>
      <xdr:rowOff>582084</xdr:rowOff>
    </xdr:from>
    <xdr:to>
      <xdr:col>2</xdr:col>
      <xdr:colOff>901854</xdr:colOff>
      <xdr:row>15</xdr:row>
      <xdr:rowOff>408242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24716" y="17676284"/>
          <a:ext cx="810838" cy="715158"/>
        </a:xfrm>
        <a:prstGeom prst="rect">
          <a:avLst/>
        </a:prstGeom>
      </xdr:spPr>
    </xdr:pic>
    <xdr:clientData/>
  </xdr:twoCellAnchor>
  <xdr:twoCellAnchor editAs="oneCell">
    <xdr:from>
      <xdr:col>2</xdr:col>
      <xdr:colOff>37041</xdr:colOff>
      <xdr:row>18</xdr:row>
      <xdr:rowOff>512497</xdr:rowOff>
    </xdr:from>
    <xdr:to>
      <xdr:col>2</xdr:col>
      <xdr:colOff>1003300</xdr:colOff>
      <xdr:row>19</xdr:row>
      <xdr:rowOff>484198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970741" y="21467497"/>
          <a:ext cx="966259" cy="860701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21</xdr:row>
      <xdr:rowOff>647700</xdr:rowOff>
    </xdr:from>
    <xdr:to>
      <xdr:col>2</xdr:col>
      <xdr:colOff>952500</xdr:colOff>
      <xdr:row>22</xdr:row>
      <xdr:rowOff>544926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003550" y="24574500"/>
          <a:ext cx="882650" cy="786226"/>
        </a:xfrm>
        <a:prstGeom prst="rect">
          <a:avLst/>
        </a:prstGeom>
      </xdr:spPr>
    </xdr:pic>
    <xdr:clientData/>
  </xdr:twoCellAnchor>
  <xdr:twoCellAnchor editAs="oneCell">
    <xdr:from>
      <xdr:col>2</xdr:col>
      <xdr:colOff>73024</xdr:colOff>
      <xdr:row>26</xdr:row>
      <xdr:rowOff>577850</xdr:rowOff>
    </xdr:from>
    <xdr:to>
      <xdr:col>2</xdr:col>
      <xdr:colOff>939799</xdr:colOff>
      <xdr:row>27</xdr:row>
      <xdr:rowOff>484743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6724" y="29254450"/>
          <a:ext cx="866775" cy="795893"/>
        </a:xfrm>
        <a:prstGeom prst="rect">
          <a:avLst/>
        </a:prstGeom>
      </xdr:spPr>
    </xdr:pic>
    <xdr:clientData/>
  </xdr:twoCellAnchor>
  <xdr:twoCellAnchor editAs="oneCell">
    <xdr:from>
      <xdr:col>2</xdr:col>
      <xdr:colOff>96838</xdr:colOff>
      <xdr:row>38</xdr:row>
      <xdr:rowOff>516732</xdr:rowOff>
    </xdr:from>
    <xdr:to>
      <xdr:col>2</xdr:col>
      <xdr:colOff>990600</xdr:colOff>
      <xdr:row>39</xdr:row>
      <xdr:rowOff>395843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030538" y="39899432"/>
          <a:ext cx="893762" cy="768111"/>
        </a:xfrm>
        <a:prstGeom prst="rect">
          <a:avLst/>
        </a:prstGeom>
      </xdr:spPr>
    </xdr:pic>
    <xdr:clientData/>
  </xdr:twoCellAnchor>
  <xdr:twoCellAnchor editAs="oneCell">
    <xdr:from>
      <xdr:col>2</xdr:col>
      <xdr:colOff>84930</xdr:colOff>
      <xdr:row>42</xdr:row>
      <xdr:rowOff>539275</xdr:rowOff>
    </xdr:from>
    <xdr:to>
      <xdr:col>2</xdr:col>
      <xdr:colOff>1003299</xdr:colOff>
      <xdr:row>43</xdr:row>
      <xdr:rowOff>461249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10800000" flipV="1">
          <a:off x="3018630" y="43782775"/>
          <a:ext cx="918369" cy="810974"/>
        </a:xfrm>
        <a:prstGeom prst="rect">
          <a:avLst/>
        </a:prstGeom>
      </xdr:spPr>
    </xdr:pic>
    <xdr:clientData/>
  </xdr:twoCellAnchor>
  <xdr:twoCellAnchor editAs="oneCell">
    <xdr:from>
      <xdr:col>2</xdr:col>
      <xdr:colOff>89958</xdr:colOff>
      <xdr:row>46</xdr:row>
      <xdr:rowOff>1060978</xdr:rowOff>
    </xdr:from>
    <xdr:to>
      <xdr:col>2</xdr:col>
      <xdr:colOff>927100</xdr:colOff>
      <xdr:row>47</xdr:row>
      <xdr:rowOff>390091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23658" y="48736778"/>
          <a:ext cx="837142" cy="789613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50</xdr:row>
      <xdr:rowOff>969698</xdr:rowOff>
    </xdr:from>
    <xdr:to>
      <xdr:col>2</xdr:col>
      <xdr:colOff>939800</xdr:colOff>
      <xdr:row>51</xdr:row>
      <xdr:rowOff>421463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060700" y="54373198"/>
          <a:ext cx="812800" cy="797965"/>
        </a:xfrm>
        <a:prstGeom prst="rect">
          <a:avLst/>
        </a:prstGeom>
      </xdr:spPr>
    </xdr:pic>
    <xdr:clientData/>
  </xdr:twoCellAnchor>
  <xdr:twoCellAnchor editAs="oneCell">
    <xdr:from>
      <xdr:col>2</xdr:col>
      <xdr:colOff>389467</xdr:colOff>
      <xdr:row>104</xdr:row>
      <xdr:rowOff>117214</xdr:rowOff>
    </xdr:from>
    <xdr:to>
      <xdr:col>2</xdr:col>
      <xdr:colOff>611716</xdr:colOff>
      <xdr:row>104</xdr:row>
      <xdr:rowOff>1002631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323167" y="108219614"/>
          <a:ext cx="222249" cy="885417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105</xdr:row>
      <xdr:rowOff>29634</xdr:rowOff>
    </xdr:from>
    <xdr:to>
      <xdr:col>2</xdr:col>
      <xdr:colOff>548648</xdr:colOff>
      <xdr:row>105</xdr:row>
      <xdr:rowOff>1108720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390900" y="109021034"/>
          <a:ext cx="91448" cy="10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461434</xdr:colOff>
      <xdr:row>107</xdr:row>
      <xdr:rowOff>42334</xdr:rowOff>
    </xdr:from>
    <xdr:to>
      <xdr:col>2</xdr:col>
      <xdr:colOff>546785</xdr:colOff>
      <xdr:row>107</xdr:row>
      <xdr:rowOff>1121420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395134" y="110811734"/>
          <a:ext cx="85351" cy="10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349250</xdr:colOff>
      <xdr:row>108</xdr:row>
      <xdr:rowOff>52917</xdr:rowOff>
    </xdr:from>
    <xdr:to>
      <xdr:col>2</xdr:col>
      <xdr:colOff>574822</xdr:colOff>
      <xdr:row>108</xdr:row>
      <xdr:rowOff>1132003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984500" y="59012667"/>
          <a:ext cx="225572" cy="10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370417</xdr:colOff>
      <xdr:row>109</xdr:row>
      <xdr:rowOff>31750</xdr:rowOff>
    </xdr:from>
    <xdr:to>
      <xdr:col>2</xdr:col>
      <xdr:colOff>455768</xdr:colOff>
      <xdr:row>109</xdr:row>
      <xdr:rowOff>1110836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005667" y="60134500"/>
          <a:ext cx="85351" cy="10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110</xdr:row>
      <xdr:rowOff>84667</xdr:rowOff>
    </xdr:from>
    <xdr:to>
      <xdr:col>2</xdr:col>
      <xdr:colOff>560334</xdr:colOff>
      <xdr:row>110</xdr:row>
      <xdr:rowOff>1163753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78200" y="113521067"/>
          <a:ext cx="115834" cy="10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505883</xdr:colOff>
      <xdr:row>111</xdr:row>
      <xdr:rowOff>107950</xdr:rowOff>
    </xdr:from>
    <xdr:to>
      <xdr:col>2</xdr:col>
      <xdr:colOff>621717</xdr:colOff>
      <xdr:row>111</xdr:row>
      <xdr:rowOff>1187036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439583" y="114433350"/>
          <a:ext cx="115834" cy="10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112</xdr:row>
      <xdr:rowOff>31750</xdr:rowOff>
    </xdr:from>
    <xdr:to>
      <xdr:col>2</xdr:col>
      <xdr:colOff>560334</xdr:colOff>
      <xdr:row>112</xdr:row>
      <xdr:rowOff>1116932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378200" y="115246150"/>
          <a:ext cx="115834" cy="1085182"/>
        </a:xfrm>
        <a:prstGeom prst="rect">
          <a:avLst/>
        </a:prstGeom>
      </xdr:spPr>
    </xdr:pic>
    <xdr:clientData/>
  </xdr:twoCellAnchor>
  <xdr:twoCellAnchor editAs="oneCell">
    <xdr:from>
      <xdr:col>2</xdr:col>
      <xdr:colOff>472017</xdr:colOff>
      <xdr:row>113</xdr:row>
      <xdr:rowOff>31750</xdr:rowOff>
    </xdr:from>
    <xdr:to>
      <xdr:col>2</xdr:col>
      <xdr:colOff>563465</xdr:colOff>
      <xdr:row>113</xdr:row>
      <xdr:rowOff>1116932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405717" y="116135150"/>
          <a:ext cx="91448" cy="1085182"/>
        </a:xfrm>
        <a:prstGeom prst="rect">
          <a:avLst/>
        </a:prstGeom>
      </xdr:spPr>
    </xdr:pic>
    <xdr:clientData/>
  </xdr:twoCellAnchor>
  <xdr:twoCellAnchor editAs="oneCell">
    <xdr:from>
      <xdr:col>2</xdr:col>
      <xdr:colOff>484716</xdr:colOff>
      <xdr:row>114</xdr:row>
      <xdr:rowOff>14817</xdr:rowOff>
    </xdr:from>
    <xdr:to>
      <xdr:col>2</xdr:col>
      <xdr:colOff>570067</xdr:colOff>
      <xdr:row>114</xdr:row>
      <xdr:rowOff>1093903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418416" y="117007217"/>
          <a:ext cx="85351" cy="10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115</xdr:row>
      <xdr:rowOff>12700</xdr:rowOff>
    </xdr:from>
    <xdr:to>
      <xdr:col>2</xdr:col>
      <xdr:colOff>552895</xdr:colOff>
      <xdr:row>115</xdr:row>
      <xdr:rowOff>981720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409950" y="117894100"/>
          <a:ext cx="76645" cy="969020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465667</xdr:colOff>
      <xdr:row>116</xdr:row>
      <xdr:rowOff>31750</xdr:rowOff>
    </xdr:from>
    <xdr:to>
      <xdr:col>2</xdr:col>
      <xdr:colOff>592667</xdr:colOff>
      <xdr:row>116</xdr:row>
      <xdr:rowOff>1110836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99367" y="118802150"/>
          <a:ext cx="127000" cy="10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117</xdr:row>
      <xdr:rowOff>31750</xdr:rowOff>
    </xdr:from>
    <xdr:to>
      <xdr:col>2</xdr:col>
      <xdr:colOff>496834</xdr:colOff>
      <xdr:row>117</xdr:row>
      <xdr:rowOff>1110836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016250" y="69278500"/>
          <a:ext cx="115834" cy="10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402167</xdr:colOff>
      <xdr:row>118</xdr:row>
      <xdr:rowOff>52917</xdr:rowOff>
    </xdr:from>
    <xdr:to>
      <xdr:col>2</xdr:col>
      <xdr:colOff>518001</xdr:colOff>
      <xdr:row>118</xdr:row>
      <xdr:rowOff>1138099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037417" y="70442667"/>
          <a:ext cx="115834" cy="1085182"/>
        </a:xfrm>
        <a:prstGeom prst="rect">
          <a:avLst/>
        </a:prstGeom>
      </xdr:spPr>
    </xdr:pic>
    <xdr:clientData/>
  </xdr:twoCellAnchor>
  <xdr:twoCellAnchor editAs="oneCell">
    <xdr:from>
      <xdr:col>2</xdr:col>
      <xdr:colOff>385234</xdr:colOff>
      <xdr:row>119</xdr:row>
      <xdr:rowOff>87462</xdr:rowOff>
    </xdr:from>
    <xdr:to>
      <xdr:col>2</xdr:col>
      <xdr:colOff>635000</xdr:colOff>
      <xdr:row>119</xdr:row>
      <xdr:rowOff>1282286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318934" y="122401162"/>
          <a:ext cx="249766" cy="1194824"/>
        </a:xfrm>
        <a:prstGeom prst="rect">
          <a:avLst/>
        </a:prstGeom>
      </xdr:spPr>
    </xdr:pic>
    <xdr:clientData/>
  </xdr:twoCellAnchor>
  <xdr:twoCellAnchor editAs="oneCell">
    <xdr:from>
      <xdr:col>2</xdr:col>
      <xdr:colOff>160867</xdr:colOff>
      <xdr:row>124</xdr:row>
      <xdr:rowOff>120650</xdr:rowOff>
    </xdr:from>
    <xdr:to>
      <xdr:col>2</xdr:col>
      <xdr:colOff>711200</xdr:colOff>
      <xdr:row>124</xdr:row>
      <xdr:rowOff>1254031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094567" y="121710450"/>
          <a:ext cx="550333" cy="1133381"/>
        </a:xfrm>
        <a:prstGeom prst="rect">
          <a:avLst/>
        </a:prstGeom>
      </xdr:spPr>
    </xdr:pic>
    <xdr:clientData/>
  </xdr:twoCellAnchor>
  <xdr:twoCellAnchor editAs="oneCell">
    <xdr:from>
      <xdr:col>2</xdr:col>
      <xdr:colOff>243417</xdr:colOff>
      <xdr:row>105</xdr:row>
      <xdr:rowOff>1121834</xdr:rowOff>
    </xdr:from>
    <xdr:to>
      <xdr:col>2</xdr:col>
      <xdr:colOff>468989</xdr:colOff>
      <xdr:row>106</xdr:row>
      <xdr:rowOff>1076716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878667" y="57795584"/>
          <a:ext cx="225572" cy="1085182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23</xdr:row>
      <xdr:rowOff>850901</xdr:rowOff>
    </xdr:from>
    <xdr:to>
      <xdr:col>3</xdr:col>
      <xdr:colOff>0</xdr:colOff>
      <xdr:row>24</xdr:row>
      <xdr:rowOff>226633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9101" y="26555701"/>
          <a:ext cx="1035360" cy="556832"/>
        </a:xfrm>
        <a:prstGeom prst="rect">
          <a:avLst/>
        </a:prstGeom>
      </xdr:spPr>
    </xdr:pic>
    <xdr:clientData/>
  </xdr:twoCellAnchor>
  <xdr:twoCellAnchor editAs="oneCell">
    <xdr:from>
      <xdr:col>2</xdr:col>
      <xdr:colOff>34924</xdr:colOff>
      <xdr:row>30</xdr:row>
      <xdr:rowOff>557213</xdr:rowOff>
    </xdr:from>
    <xdr:to>
      <xdr:col>2</xdr:col>
      <xdr:colOff>965200</xdr:colOff>
      <xdr:row>31</xdr:row>
      <xdr:rowOff>517461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8624" y="32802513"/>
          <a:ext cx="930276" cy="849248"/>
        </a:xfrm>
        <a:prstGeom prst="rect">
          <a:avLst/>
        </a:prstGeom>
      </xdr:spPr>
    </xdr:pic>
    <xdr:clientData/>
  </xdr:twoCellAnchor>
  <xdr:twoCellAnchor editAs="oneCell">
    <xdr:from>
      <xdr:col>2</xdr:col>
      <xdr:colOff>42069</xdr:colOff>
      <xdr:row>33</xdr:row>
      <xdr:rowOff>591345</xdr:rowOff>
    </xdr:from>
    <xdr:to>
      <xdr:col>3</xdr:col>
      <xdr:colOff>0</xdr:colOff>
      <xdr:row>34</xdr:row>
      <xdr:rowOff>303451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5769" y="35516345"/>
          <a:ext cx="1012031" cy="601106"/>
        </a:xfrm>
        <a:prstGeom prst="rect">
          <a:avLst/>
        </a:prstGeom>
      </xdr:spPr>
    </xdr:pic>
    <xdr:clientData/>
  </xdr:twoCellAnchor>
  <xdr:twoCellAnchor editAs="oneCell">
    <xdr:from>
      <xdr:col>2</xdr:col>
      <xdr:colOff>78583</xdr:colOff>
      <xdr:row>35</xdr:row>
      <xdr:rowOff>567531</xdr:rowOff>
    </xdr:from>
    <xdr:to>
      <xdr:col>2</xdr:col>
      <xdr:colOff>1016001</xdr:colOff>
      <xdr:row>36</xdr:row>
      <xdr:rowOff>535438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2283" y="37270531"/>
          <a:ext cx="937418" cy="856907"/>
        </a:xfrm>
        <a:prstGeom prst="rect">
          <a:avLst/>
        </a:prstGeom>
      </xdr:spPr>
    </xdr:pic>
    <xdr:clientData/>
  </xdr:twoCellAnchor>
  <xdr:twoCellAnchor editAs="oneCell">
    <xdr:from>
      <xdr:col>2</xdr:col>
      <xdr:colOff>129380</xdr:colOff>
      <xdr:row>54</xdr:row>
      <xdr:rowOff>1023937</xdr:rowOff>
    </xdr:from>
    <xdr:to>
      <xdr:col>2</xdr:col>
      <xdr:colOff>990599</xdr:colOff>
      <xdr:row>55</xdr:row>
      <xdr:rowOff>512197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3080" y="59837637"/>
          <a:ext cx="861219" cy="859860"/>
        </a:xfrm>
        <a:prstGeom prst="rect">
          <a:avLst/>
        </a:prstGeom>
      </xdr:spPr>
    </xdr:pic>
    <xdr:clientData/>
  </xdr:twoCellAnchor>
  <xdr:twoCellAnchor editAs="oneCell">
    <xdr:from>
      <xdr:col>2</xdr:col>
      <xdr:colOff>98424</xdr:colOff>
      <xdr:row>58</xdr:row>
      <xdr:rowOff>542924</xdr:rowOff>
    </xdr:from>
    <xdr:to>
      <xdr:col>2</xdr:col>
      <xdr:colOff>967468</xdr:colOff>
      <xdr:row>59</xdr:row>
      <xdr:rowOff>507999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032124" y="64360424"/>
          <a:ext cx="869044" cy="854075"/>
        </a:xfrm>
        <a:prstGeom prst="rect">
          <a:avLst/>
        </a:prstGeom>
      </xdr:spPr>
    </xdr:pic>
    <xdr:clientData/>
  </xdr:twoCellAnchor>
  <xdr:twoCellAnchor editAs="oneCell">
    <xdr:from>
      <xdr:col>2</xdr:col>
      <xdr:colOff>48419</xdr:colOff>
      <xdr:row>62</xdr:row>
      <xdr:rowOff>464344</xdr:rowOff>
    </xdr:from>
    <xdr:to>
      <xdr:col>2</xdr:col>
      <xdr:colOff>1000919</xdr:colOff>
      <xdr:row>63</xdr:row>
      <xdr:rowOff>513755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2119" y="68142644"/>
          <a:ext cx="952500" cy="93841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66</xdr:row>
      <xdr:rowOff>607218</xdr:rowOff>
    </xdr:from>
    <xdr:to>
      <xdr:col>2</xdr:col>
      <xdr:colOff>928687</xdr:colOff>
      <xdr:row>67</xdr:row>
      <xdr:rowOff>586089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469" y="46696312"/>
          <a:ext cx="881062" cy="867077"/>
        </a:xfrm>
        <a:prstGeom prst="rect">
          <a:avLst/>
        </a:prstGeom>
      </xdr:spPr>
    </xdr:pic>
    <xdr:clientData/>
  </xdr:twoCellAnchor>
  <xdr:twoCellAnchor editAs="oneCell">
    <xdr:from>
      <xdr:col>2</xdr:col>
      <xdr:colOff>119856</xdr:colOff>
      <xdr:row>69</xdr:row>
      <xdr:rowOff>425450</xdr:rowOff>
    </xdr:from>
    <xdr:to>
      <xdr:col>2</xdr:col>
      <xdr:colOff>970918</xdr:colOff>
      <xdr:row>70</xdr:row>
      <xdr:rowOff>466726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3556" y="74936350"/>
          <a:ext cx="851062" cy="930276"/>
        </a:xfrm>
        <a:prstGeom prst="rect">
          <a:avLst/>
        </a:prstGeom>
      </xdr:spPr>
    </xdr:pic>
    <xdr:clientData/>
  </xdr:twoCellAnchor>
  <xdr:twoCellAnchor editAs="oneCell">
    <xdr:from>
      <xdr:col>2</xdr:col>
      <xdr:colOff>40482</xdr:colOff>
      <xdr:row>71</xdr:row>
      <xdr:rowOff>775493</xdr:rowOff>
    </xdr:from>
    <xdr:to>
      <xdr:col>2</xdr:col>
      <xdr:colOff>1048361</xdr:colOff>
      <xdr:row>72</xdr:row>
      <xdr:rowOff>396875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4182" y="77064393"/>
          <a:ext cx="1007879" cy="802482"/>
        </a:xfrm>
        <a:prstGeom prst="rect">
          <a:avLst/>
        </a:prstGeom>
      </xdr:spPr>
    </xdr:pic>
    <xdr:clientData/>
  </xdr:twoCellAnchor>
  <xdr:twoCellAnchor editAs="oneCell">
    <xdr:from>
      <xdr:col>2</xdr:col>
      <xdr:colOff>37306</xdr:colOff>
      <xdr:row>74</xdr:row>
      <xdr:rowOff>677863</xdr:rowOff>
    </xdr:from>
    <xdr:to>
      <xdr:col>2</xdr:col>
      <xdr:colOff>1018415</xdr:colOff>
      <xdr:row>75</xdr:row>
      <xdr:rowOff>611188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006" y="79938563"/>
          <a:ext cx="981109" cy="822325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</xdr:colOff>
      <xdr:row>78</xdr:row>
      <xdr:rowOff>651668</xdr:rowOff>
    </xdr:from>
    <xdr:to>
      <xdr:col>2</xdr:col>
      <xdr:colOff>1025807</xdr:colOff>
      <xdr:row>79</xdr:row>
      <xdr:rowOff>525463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4975" y="83773168"/>
          <a:ext cx="984532" cy="762795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</xdr:colOff>
      <xdr:row>82</xdr:row>
      <xdr:rowOff>458787</xdr:rowOff>
    </xdr:from>
    <xdr:to>
      <xdr:col>2</xdr:col>
      <xdr:colOff>1006585</xdr:colOff>
      <xdr:row>83</xdr:row>
      <xdr:rowOff>427831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2118" y="87441087"/>
          <a:ext cx="958167" cy="858044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</xdr:colOff>
      <xdr:row>86</xdr:row>
      <xdr:rowOff>510381</xdr:rowOff>
    </xdr:from>
    <xdr:to>
      <xdr:col>2</xdr:col>
      <xdr:colOff>969027</xdr:colOff>
      <xdr:row>87</xdr:row>
      <xdr:rowOff>515144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2762" y="91353481"/>
          <a:ext cx="849965" cy="893763"/>
        </a:xfrm>
        <a:prstGeom prst="rect">
          <a:avLst/>
        </a:prstGeom>
      </xdr:spPr>
    </xdr:pic>
    <xdr:clientData/>
  </xdr:twoCellAnchor>
  <xdr:twoCellAnchor editAs="oneCell">
    <xdr:from>
      <xdr:col>2</xdr:col>
      <xdr:colOff>83343</xdr:colOff>
      <xdr:row>89</xdr:row>
      <xdr:rowOff>827881</xdr:rowOff>
    </xdr:from>
    <xdr:to>
      <xdr:col>2</xdr:col>
      <xdr:colOff>968582</xdr:colOff>
      <xdr:row>90</xdr:row>
      <xdr:rowOff>356394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017043" y="94350681"/>
          <a:ext cx="885239" cy="735013"/>
        </a:xfrm>
        <a:prstGeom prst="rect">
          <a:avLst/>
        </a:prstGeom>
      </xdr:spPr>
    </xdr:pic>
    <xdr:clientData/>
  </xdr:twoCellAnchor>
  <xdr:twoCellAnchor editAs="oneCell">
    <xdr:from>
      <xdr:col>2</xdr:col>
      <xdr:colOff>23019</xdr:colOff>
      <xdr:row>93</xdr:row>
      <xdr:rowOff>482600</xdr:rowOff>
    </xdr:from>
    <xdr:to>
      <xdr:col>2</xdr:col>
      <xdr:colOff>986579</xdr:colOff>
      <xdr:row>94</xdr:row>
      <xdr:rowOff>518319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6719" y="97497900"/>
          <a:ext cx="963560" cy="810419"/>
        </a:xfrm>
        <a:prstGeom prst="rect">
          <a:avLst/>
        </a:prstGeom>
      </xdr:spPr>
    </xdr:pic>
    <xdr:clientData/>
  </xdr:twoCellAnchor>
  <xdr:twoCellAnchor editAs="oneCell">
    <xdr:from>
      <xdr:col>2</xdr:col>
      <xdr:colOff>96837</xdr:colOff>
      <xdr:row>96</xdr:row>
      <xdr:rowOff>336552</xdr:rowOff>
    </xdr:from>
    <xdr:to>
      <xdr:col>2</xdr:col>
      <xdr:colOff>989806</xdr:colOff>
      <xdr:row>97</xdr:row>
      <xdr:rowOff>312958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537" y="99688652"/>
          <a:ext cx="892969" cy="751106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98</xdr:row>
      <xdr:rowOff>323056</xdr:rowOff>
    </xdr:from>
    <xdr:to>
      <xdr:col>2</xdr:col>
      <xdr:colOff>975260</xdr:colOff>
      <xdr:row>99</xdr:row>
      <xdr:rowOff>299243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50" y="101224556"/>
          <a:ext cx="892710" cy="750887"/>
        </a:xfrm>
        <a:prstGeom prst="rect">
          <a:avLst/>
        </a:prstGeom>
      </xdr:spPr>
    </xdr:pic>
    <xdr:clientData/>
  </xdr:twoCellAnchor>
  <xdr:twoCellAnchor editAs="oneCell">
    <xdr:from>
      <xdr:col>2</xdr:col>
      <xdr:colOff>71438</xdr:colOff>
      <xdr:row>100</xdr:row>
      <xdr:rowOff>590462</xdr:rowOff>
    </xdr:from>
    <xdr:to>
      <xdr:col>2</xdr:col>
      <xdr:colOff>952500</xdr:colOff>
      <xdr:row>100</xdr:row>
      <xdr:rowOff>1272381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3005138" y="103054062"/>
          <a:ext cx="881062" cy="68191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101</xdr:row>
      <xdr:rowOff>1526380</xdr:rowOff>
    </xdr:from>
    <xdr:to>
      <xdr:col>2</xdr:col>
      <xdr:colOff>952499</xdr:colOff>
      <xdr:row>102</xdr:row>
      <xdr:rowOff>488990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105767980"/>
          <a:ext cx="857248" cy="740610"/>
        </a:xfrm>
        <a:prstGeom prst="rect">
          <a:avLst/>
        </a:prstGeom>
      </xdr:spPr>
    </xdr:pic>
    <xdr:clientData/>
  </xdr:twoCellAnchor>
  <xdr:twoCellAnchor editAs="oneCell">
    <xdr:from>
      <xdr:col>2</xdr:col>
      <xdr:colOff>469107</xdr:colOff>
      <xdr:row>120</xdr:row>
      <xdr:rowOff>107396</xdr:rowOff>
    </xdr:from>
    <xdr:to>
      <xdr:col>2</xdr:col>
      <xdr:colOff>547014</xdr:colOff>
      <xdr:row>120</xdr:row>
      <xdr:rowOff>1066800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2807" y="123894296"/>
          <a:ext cx="77907" cy="9594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459475</xdr:colOff>
      <xdr:row>0</xdr:row>
      <xdr:rowOff>1222375</xdr:rowOff>
    </xdr:to>
    <xdr:pic>
      <xdr:nvPicPr>
        <xdr:cNvPr id="2" name="Рисунок 80" descr="ЛОГО для письма (колонтитул).jpg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29578" cy="1222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78277</xdr:colOff>
      <xdr:row>14</xdr:row>
      <xdr:rowOff>67467</xdr:rowOff>
    </xdr:from>
    <xdr:to>
      <xdr:col>2</xdr:col>
      <xdr:colOff>1154994</xdr:colOff>
      <xdr:row>14</xdr:row>
      <xdr:rowOff>1183467</xdr:rowOff>
    </xdr:to>
    <xdr:pic>
      <xdr:nvPicPr>
        <xdr:cNvPr id="89" name="Рисунок 88" descr="стол Фабрицио - 1 (фреза).jpg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7152" y="12009436"/>
          <a:ext cx="1076717" cy="11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55202</xdr:colOff>
      <xdr:row>12</xdr:row>
      <xdr:rowOff>127724</xdr:rowOff>
    </xdr:from>
    <xdr:to>
      <xdr:col>2</xdr:col>
      <xdr:colOff>1171202</xdr:colOff>
      <xdr:row>12</xdr:row>
      <xdr:rowOff>1147155</xdr:rowOff>
    </xdr:to>
    <xdr:pic>
      <xdr:nvPicPr>
        <xdr:cNvPr id="68" name="Рисунок 67" descr="Фабрицио - 1 мини.jpg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077" y="9545568"/>
          <a:ext cx="1116000" cy="1019431"/>
        </a:xfrm>
        <a:prstGeom prst="rect">
          <a:avLst/>
        </a:prstGeom>
      </xdr:spPr>
    </xdr:pic>
    <xdr:clientData/>
  </xdr:twoCellAnchor>
  <xdr:twoCellAnchor editAs="oneCell">
    <xdr:from>
      <xdr:col>2</xdr:col>
      <xdr:colOff>84993</xdr:colOff>
      <xdr:row>16</xdr:row>
      <xdr:rowOff>138496</xdr:rowOff>
    </xdr:from>
    <xdr:to>
      <xdr:col>2</xdr:col>
      <xdr:colOff>1128993</xdr:colOff>
      <xdr:row>16</xdr:row>
      <xdr:rowOff>1106777</xdr:rowOff>
    </xdr:to>
    <xdr:pic>
      <xdr:nvPicPr>
        <xdr:cNvPr id="69" name="Рисунок 68" descr="стол Фабрицио - 2 (120х80).jpg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3868" y="14604590"/>
          <a:ext cx="1044000" cy="968281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21</xdr:row>
      <xdr:rowOff>965129</xdr:rowOff>
    </xdr:from>
    <xdr:to>
      <xdr:col>2</xdr:col>
      <xdr:colOff>1147749</xdr:colOff>
      <xdr:row>21</xdr:row>
      <xdr:rowOff>1342224</xdr:rowOff>
    </xdr:to>
    <xdr:pic>
      <xdr:nvPicPr>
        <xdr:cNvPr id="80" name="Рисунок 79" descr="стол большой (2 вставки) неопределенный.jpg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0624" y="21741535"/>
          <a:ext cx="1116000" cy="377095"/>
        </a:xfrm>
        <a:prstGeom prst="rect">
          <a:avLst/>
        </a:prstGeom>
      </xdr:spPr>
    </xdr:pic>
    <xdr:clientData/>
  </xdr:twoCellAnchor>
  <xdr:twoCellAnchor editAs="oneCell">
    <xdr:from>
      <xdr:col>2</xdr:col>
      <xdr:colOff>72700</xdr:colOff>
      <xdr:row>21</xdr:row>
      <xdr:rowOff>52858</xdr:rowOff>
    </xdr:from>
    <xdr:to>
      <xdr:col>2</xdr:col>
      <xdr:colOff>1188700</xdr:colOff>
      <xdr:row>21</xdr:row>
      <xdr:rowOff>849155</xdr:rowOff>
    </xdr:to>
    <xdr:pic>
      <xdr:nvPicPr>
        <xdr:cNvPr id="81" name="Рисунок 80" descr="стол большой неопределенный.jpg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575" y="20829264"/>
          <a:ext cx="1116000" cy="796297"/>
        </a:xfrm>
        <a:prstGeom prst="rect">
          <a:avLst/>
        </a:prstGeom>
      </xdr:spPr>
    </xdr:pic>
    <xdr:clientData/>
  </xdr:twoCellAnchor>
  <xdr:twoCellAnchor editAs="oneCell">
    <xdr:from>
      <xdr:col>2</xdr:col>
      <xdr:colOff>33555</xdr:colOff>
      <xdr:row>23</xdr:row>
      <xdr:rowOff>1023396</xdr:rowOff>
    </xdr:from>
    <xdr:to>
      <xdr:col>2</xdr:col>
      <xdr:colOff>1149555</xdr:colOff>
      <xdr:row>23</xdr:row>
      <xdr:rowOff>1339552</xdr:rowOff>
    </xdr:to>
    <xdr:pic>
      <xdr:nvPicPr>
        <xdr:cNvPr id="82" name="Рисунок 81" descr="стол большой (3 вставки) неопределенный.jpg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2430" y="24704927"/>
          <a:ext cx="1116000" cy="316156"/>
        </a:xfrm>
        <a:prstGeom prst="rect">
          <a:avLst/>
        </a:prstGeom>
      </xdr:spPr>
    </xdr:pic>
    <xdr:clientData/>
  </xdr:twoCellAnchor>
  <xdr:twoCellAnchor editAs="oneCell">
    <xdr:from>
      <xdr:col>2</xdr:col>
      <xdr:colOff>47263</xdr:colOff>
      <xdr:row>23</xdr:row>
      <xdr:rowOff>63320</xdr:rowOff>
    </xdr:from>
    <xdr:to>
      <xdr:col>2</xdr:col>
      <xdr:colOff>1163263</xdr:colOff>
      <xdr:row>23</xdr:row>
      <xdr:rowOff>859617</xdr:rowOff>
    </xdr:to>
    <xdr:pic>
      <xdr:nvPicPr>
        <xdr:cNvPr id="83" name="Рисунок 82" descr="стол большой неопределенный.jpg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138" y="23744851"/>
          <a:ext cx="1116000" cy="796297"/>
        </a:xfrm>
        <a:prstGeom prst="rect">
          <a:avLst/>
        </a:prstGeom>
      </xdr:spPr>
    </xdr:pic>
    <xdr:clientData/>
  </xdr:twoCellAnchor>
  <xdr:twoCellAnchor editAs="oneCell">
    <xdr:from>
      <xdr:col>2</xdr:col>
      <xdr:colOff>51978</xdr:colOff>
      <xdr:row>17</xdr:row>
      <xdr:rowOff>106929</xdr:rowOff>
    </xdr:from>
    <xdr:to>
      <xdr:col>2</xdr:col>
      <xdr:colOff>1167978</xdr:colOff>
      <xdr:row>17</xdr:row>
      <xdr:rowOff>1141988</xdr:rowOff>
    </xdr:to>
    <xdr:pic>
      <xdr:nvPicPr>
        <xdr:cNvPr id="47" name="Рисунок 46" descr="стол Фабрицио - 2 (120х80).jpg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0853" y="15835085"/>
          <a:ext cx="1116000" cy="1035059"/>
        </a:xfrm>
        <a:prstGeom prst="rect">
          <a:avLst/>
        </a:prstGeom>
      </xdr:spPr>
    </xdr:pic>
    <xdr:clientData/>
  </xdr:twoCellAnchor>
  <xdr:twoCellAnchor editAs="oneCell">
    <xdr:from>
      <xdr:col>2</xdr:col>
      <xdr:colOff>102481</xdr:colOff>
      <xdr:row>29</xdr:row>
      <xdr:rowOff>422393</xdr:rowOff>
    </xdr:from>
    <xdr:to>
      <xdr:col>2</xdr:col>
      <xdr:colOff>1146481</xdr:colOff>
      <xdr:row>29</xdr:row>
      <xdr:rowOff>1254771</xdr:rowOff>
    </xdr:to>
    <xdr:pic>
      <xdr:nvPicPr>
        <xdr:cNvPr id="48" name="Рисунок 47" descr="стол Кабриоль(патина).jpg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9708" y="27248257"/>
          <a:ext cx="1044000" cy="832378"/>
        </a:xfrm>
        <a:prstGeom prst="rect">
          <a:avLst/>
        </a:prstGeom>
      </xdr:spPr>
    </xdr:pic>
    <xdr:clientData/>
  </xdr:twoCellAnchor>
  <xdr:twoCellAnchor editAs="oneCell">
    <xdr:from>
      <xdr:col>2</xdr:col>
      <xdr:colOff>87355</xdr:colOff>
      <xdr:row>31</xdr:row>
      <xdr:rowOff>340108</xdr:rowOff>
    </xdr:from>
    <xdr:to>
      <xdr:col>2</xdr:col>
      <xdr:colOff>1131355</xdr:colOff>
      <xdr:row>31</xdr:row>
      <xdr:rowOff>1291414</xdr:rowOff>
    </xdr:to>
    <xdr:pic>
      <xdr:nvPicPr>
        <xdr:cNvPr id="52" name="Рисунок 51" descr="стол Кабриоль круглый.jpg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6230" y="36404139"/>
          <a:ext cx="1044000" cy="951306"/>
        </a:xfrm>
        <a:prstGeom prst="rect">
          <a:avLst/>
        </a:prstGeom>
      </xdr:spPr>
    </xdr:pic>
    <xdr:clientData/>
  </xdr:twoCellAnchor>
  <xdr:twoCellAnchor editAs="oneCell">
    <xdr:from>
      <xdr:col>2</xdr:col>
      <xdr:colOff>46554</xdr:colOff>
      <xdr:row>11</xdr:row>
      <xdr:rowOff>101509</xdr:rowOff>
    </xdr:from>
    <xdr:to>
      <xdr:col>2</xdr:col>
      <xdr:colOff>1198554</xdr:colOff>
      <xdr:row>11</xdr:row>
      <xdr:rowOff>636477</xdr:rowOff>
    </xdr:to>
    <xdr:pic>
      <xdr:nvPicPr>
        <xdr:cNvPr id="61" name="Рисунок 60" descr="стол Президент.jpg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5429" y="8257290"/>
          <a:ext cx="1152000" cy="534968"/>
        </a:xfrm>
        <a:prstGeom prst="rect">
          <a:avLst/>
        </a:prstGeom>
      </xdr:spPr>
    </xdr:pic>
    <xdr:clientData/>
  </xdr:twoCellAnchor>
  <xdr:twoCellAnchor editAs="oneCell">
    <xdr:from>
      <xdr:col>2</xdr:col>
      <xdr:colOff>56654</xdr:colOff>
      <xdr:row>15</xdr:row>
      <xdr:rowOff>159311</xdr:rowOff>
    </xdr:from>
    <xdr:to>
      <xdr:col>2</xdr:col>
      <xdr:colOff>1172654</xdr:colOff>
      <xdr:row>15</xdr:row>
      <xdr:rowOff>1097308</xdr:rowOff>
    </xdr:to>
    <xdr:pic>
      <xdr:nvPicPr>
        <xdr:cNvPr id="50" name="Рисунок 49" descr="стол Фабрицио - Элипс (110(142)х72х75).jpg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5529" y="13363342"/>
          <a:ext cx="1116000" cy="937997"/>
        </a:xfrm>
        <a:prstGeom prst="rect">
          <a:avLst/>
        </a:prstGeom>
      </xdr:spPr>
    </xdr:pic>
    <xdr:clientData/>
  </xdr:twoCellAnchor>
  <xdr:twoCellAnchor editAs="oneCell">
    <xdr:from>
      <xdr:col>2</xdr:col>
      <xdr:colOff>62444</xdr:colOff>
      <xdr:row>41</xdr:row>
      <xdr:rowOff>105739</xdr:rowOff>
    </xdr:from>
    <xdr:to>
      <xdr:col>2</xdr:col>
      <xdr:colOff>1178444</xdr:colOff>
      <xdr:row>41</xdr:row>
      <xdr:rowOff>1206998</xdr:rowOff>
    </xdr:to>
    <xdr:pic>
      <xdr:nvPicPr>
        <xdr:cNvPr id="57" name="Рисунок 56" descr="СЖ Тренто (венге).jpg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91319" y="43456395"/>
          <a:ext cx="1116000" cy="1101259"/>
        </a:xfrm>
        <a:prstGeom prst="rect">
          <a:avLst/>
        </a:prstGeom>
      </xdr:spPr>
    </xdr:pic>
    <xdr:clientData/>
  </xdr:twoCellAnchor>
  <xdr:twoCellAnchor editAs="oneCell">
    <xdr:from>
      <xdr:col>2</xdr:col>
      <xdr:colOff>143304</xdr:colOff>
      <xdr:row>42</xdr:row>
      <xdr:rowOff>79750</xdr:rowOff>
    </xdr:from>
    <xdr:to>
      <xdr:col>2</xdr:col>
      <xdr:colOff>1043304</xdr:colOff>
      <xdr:row>42</xdr:row>
      <xdr:rowOff>1192320</xdr:rowOff>
    </xdr:to>
    <xdr:pic>
      <xdr:nvPicPr>
        <xdr:cNvPr id="67" name="Рисунок 66" descr="СЖ Турин - Рисунок.jpg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2179" y="44692469"/>
          <a:ext cx="900000" cy="1112570"/>
        </a:xfrm>
        <a:prstGeom prst="rect">
          <a:avLst/>
        </a:prstGeom>
      </xdr:spPr>
    </xdr:pic>
    <xdr:clientData/>
  </xdr:twoCellAnchor>
  <xdr:twoCellAnchor editAs="oneCell">
    <xdr:from>
      <xdr:col>2</xdr:col>
      <xdr:colOff>40430</xdr:colOff>
      <xdr:row>30</xdr:row>
      <xdr:rowOff>351360</xdr:rowOff>
    </xdr:from>
    <xdr:to>
      <xdr:col>2</xdr:col>
      <xdr:colOff>1156430</xdr:colOff>
      <xdr:row>30</xdr:row>
      <xdr:rowOff>1241143</xdr:rowOff>
    </xdr:to>
    <xdr:pic>
      <xdr:nvPicPr>
        <xdr:cNvPr id="39" name="Рисунок 38" descr="стол Кабриоль(патина).jpg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9305" y="34831860"/>
          <a:ext cx="1116000" cy="889783"/>
        </a:xfrm>
        <a:prstGeom prst="rect">
          <a:avLst/>
        </a:prstGeom>
      </xdr:spPr>
    </xdr:pic>
    <xdr:clientData/>
  </xdr:twoCellAnchor>
  <xdr:twoCellAnchor editAs="oneCell">
    <xdr:from>
      <xdr:col>2</xdr:col>
      <xdr:colOff>58451</xdr:colOff>
      <xdr:row>10</xdr:row>
      <xdr:rowOff>173184</xdr:rowOff>
    </xdr:from>
    <xdr:to>
      <xdr:col>2</xdr:col>
      <xdr:colOff>1196537</xdr:colOff>
      <xdr:row>10</xdr:row>
      <xdr:rowOff>1109184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7326" y="7066903"/>
          <a:ext cx="1138086" cy="93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87674</xdr:colOff>
      <xdr:row>13</xdr:row>
      <xdr:rowOff>75768</xdr:rowOff>
    </xdr:from>
    <xdr:to>
      <xdr:col>2</xdr:col>
      <xdr:colOff>1163719</xdr:colOff>
      <xdr:row>13</xdr:row>
      <xdr:rowOff>1191768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6549" y="10755674"/>
          <a:ext cx="1076045" cy="11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79014</xdr:colOff>
      <xdr:row>18</xdr:row>
      <xdr:rowOff>100661</xdr:rowOff>
    </xdr:from>
    <xdr:to>
      <xdr:col>2</xdr:col>
      <xdr:colOff>1195014</xdr:colOff>
      <xdr:row>18</xdr:row>
      <xdr:rowOff>1147339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507889" y="17090880"/>
          <a:ext cx="1116000" cy="1046678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</xdr:colOff>
      <xdr:row>19</xdr:row>
      <xdr:rowOff>303069</xdr:rowOff>
    </xdr:from>
    <xdr:to>
      <xdr:col>2</xdr:col>
      <xdr:colOff>1159295</xdr:colOff>
      <xdr:row>19</xdr:row>
      <xdr:rowOff>1039412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472170" y="18555350"/>
          <a:ext cx="1116000" cy="736343"/>
        </a:xfrm>
        <a:prstGeom prst="rect">
          <a:avLst/>
        </a:prstGeom>
      </xdr:spPr>
    </xdr:pic>
    <xdr:clientData/>
  </xdr:twoCellAnchor>
  <xdr:twoCellAnchor editAs="oneCell">
    <xdr:from>
      <xdr:col>2</xdr:col>
      <xdr:colOff>46541</xdr:colOff>
      <xdr:row>25</xdr:row>
      <xdr:rowOff>100544</xdr:rowOff>
    </xdr:from>
    <xdr:to>
      <xdr:col>2</xdr:col>
      <xdr:colOff>1162541</xdr:colOff>
      <xdr:row>25</xdr:row>
      <xdr:rowOff>1041441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0124" y="27405544"/>
          <a:ext cx="1116000" cy="940897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</xdr:colOff>
      <xdr:row>27</xdr:row>
      <xdr:rowOff>156946</xdr:rowOff>
    </xdr:from>
    <xdr:to>
      <xdr:col>2</xdr:col>
      <xdr:colOff>1150636</xdr:colOff>
      <xdr:row>27</xdr:row>
      <xdr:rowOff>1118136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511" y="30529790"/>
          <a:ext cx="1116000" cy="961190"/>
        </a:xfrm>
        <a:prstGeom prst="rect">
          <a:avLst/>
        </a:prstGeom>
      </xdr:spPr>
    </xdr:pic>
    <xdr:clientData/>
  </xdr:twoCellAnchor>
  <xdr:twoCellAnchor editAs="oneCell">
    <xdr:from>
      <xdr:col>2</xdr:col>
      <xdr:colOff>51955</xdr:colOff>
      <xdr:row>11</xdr:row>
      <xdr:rowOff>718704</xdr:rowOff>
    </xdr:from>
    <xdr:to>
      <xdr:col>2</xdr:col>
      <xdr:colOff>1203955</xdr:colOff>
      <xdr:row>11</xdr:row>
      <xdr:rowOff>1140699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182" y="5359977"/>
          <a:ext cx="1152000" cy="421995"/>
        </a:xfrm>
        <a:prstGeom prst="rect">
          <a:avLst/>
        </a:prstGeom>
      </xdr:spPr>
    </xdr:pic>
    <xdr:clientData/>
  </xdr:twoCellAnchor>
  <xdr:twoCellAnchor editAs="oneCell">
    <xdr:from>
      <xdr:col>2</xdr:col>
      <xdr:colOff>83343</xdr:colOff>
      <xdr:row>20</xdr:row>
      <xdr:rowOff>119060</xdr:rowOff>
    </xdr:from>
    <xdr:to>
      <xdr:col>2</xdr:col>
      <xdr:colOff>1190625</xdr:colOff>
      <xdr:row>20</xdr:row>
      <xdr:rowOff>1195512</xdr:rowOff>
    </xdr:to>
    <xdr:pic>
      <xdr:nvPicPr>
        <xdr:cNvPr id="56" name="Рисунок 55" descr="стол Фабрицио - 2 (120х80).jpg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2218" y="19633404"/>
          <a:ext cx="1107282" cy="1076452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107155</xdr:colOff>
      <xdr:row>38</xdr:row>
      <xdr:rowOff>190501</xdr:rowOff>
    </xdr:from>
    <xdr:to>
      <xdr:col>2</xdr:col>
      <xdr:colOff>1115155</xdr:colOff>
      <xdr:row>38</xdr:row>
      <xdr:rowOff>1076917</xdr:rowOff>
    </xdr:to>
    <xdr:pic>
      <xdr:nvPicPr>
        <xdr:cNvPr id="40" name="Рисунок 39" descr="Прага (Тон 9 Эмаль белая).jpg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536030" y="40683657"/>
          <a:ext cx="1008000" cy="886416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</xdr:colOff>
      <xdr:row>39</xdr:row>
      <xdr:rowOff>261938</xdr:rowOff>
    </xdr:from>
    <xdr:to>
      <xdr:col>2</xdr:col>
      <xdr:colOff>1187437</xdr:colOff>
      <xdr:row>39</xdr:row>
      <xdr:rowOff>1068849</xdr:rowOff>
    </xdr:to>
    <xdr:pic>
      <xdr:nvPicPr>
        <xdr:cNvPr id="41" name="Рисунок 40" descr="Прага откр. (Тон 9 Эмаль белая).jpg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500312" y="42017157"/>
          <a:ext cx="1116000" cy="806911"/>
        </a:xfrm>
        <a:prstGeom prst="rect">
          <a:avLst/>
        </a:prstGeom>
      </xdr:spPr>
    </xdr:pic>
    <xdr:clientData/>
  </xdr:twoCellAnchor>
  <xdr:twoCellAnchor editAs="oneCell">
    <xdr:from>
      <xdr:col>2</xdr:col>
      <xdr:colOff>83347</xdr:colOff>
      <xdr:row>7</xdr:row>
      <xdr:rowOff>178595</xdr:rowOff>
    </xdr:from>
    <xdr:to>
      <xdr:col>2</xdr:col>
      <xdr:colOff>1168628</xdr:colOff>
      <xdr:row>7</xdr:row>
      <xdr:rowOff>1114595</xdr:rowOff>
    </xdr:to>
    <xdr:pic>
      <xdr:nvPicPr>
        <xdr:cNvPr id="54" name="Рисунок 53" descr="16.06.2017 Греция.jpg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512222" y="3559970"/>
          <a:ext cx="1085281" cy="936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8</xdr:row>
      <xdr:rowOff>160074</xdr:rowOff>
    </xdr:from>
    <xdr:to>
      <xdr:col>2</xdr:col>
      <xdr:colOff>1174649</xdr:colOff>
      <xdr:row>8</xdr:row>
      <xdr:rowOff>1132074</xdr:rowOff>
    </xdr:to>
    <xdr:pic>
      <xdr:nvPicPr>
        <xdr:cNvPr id="44" name="Рисунок 43" descr="16.06.2017 Греция.jpg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476500" y="4803512"/>
          <a:ext cx="1127024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107155</xdr:colOff>
      <xdr:row>9</xdr:row>
      <xdr:rowOff>145522</xdr:rowOff>
    </xdr:from>
    <xdr:to>
      <xdr:col>2</xdr:col>
      <xdr:colOff>1108954</xdr:colOff>
      <xdr:row>9</xdr:row>
      <xdr:rowOff>1009522</xdr:rowOff>
    </xdr:to>
    <xdr:pic>
      <xdr:nvPicPr>
        <xdr:cNvPr id="58" name="Рисунок 57" descr="16.06.2017 Греция.jpg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536030" y="6051022"/>
          <a:ext cx="1001799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1443301</xdr:colOff>
      <xdr:row>13</xdr:row>
      <xdr:rowOff>9260</xdr:rowOff>
    </xdr:from>
    <xdr:to>
      <xdr:col>1</xdr:col>
      <xdr:colOff>1985846</xdr:colOff>
      <xdr:row>13</xdr:row>
      <xdr:rowOff>551805</xdr:rowOff>
    </xdr:to>
    <xdr:pic>
      <xdr:nvPicPr>
        <xdr:cNvPr id="70" name="Рисунок 69" descr="Значок Хит продаж.png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883832" y="10689166"/>
          <a:ext cx="542545" cy="542545"/>
        </a:xfrm>
        <a:prstGeom prst="rect">
          <a:avLst/>
        </a:prstGeom>
      </xdr:spPr>
    </xdr:pic>
    <xdr:clientData/>
  </xdr:twoCellAnchor>
  <xdr:twoCellAnchor editAs="oneCell">
    <xdr:from>
      <xdr:col>1</xdr:col>
      <xdr:colOff>1458231</xdr:colOff>
      <xdr:row>34</xdr:row>
      <xdr:rowOff>10584</xdr:rowOff>
    </xdr:from>
    <xdr:to>
      <xdr:col>2</xdr:col>
      <xdr:colOff>15480</xdr:colOff>
      <xdr:row>34</xdr:row>
      <xdr:rowOff>553129</xdr:rowOff>
    </xdr:to>
    <xdr:pic>
      <xdr:nvPicPr>
        <xdr:cNvPr id="75" name="Рисунок 74" descr="Значок Новинка.png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893660" y="42151905"/>
          <a:ext cx="543891" cy="542545"/>
        </a:xfrm>
        <a:prstGeom prst="rect">
          <a:avLst/>
        </a:prstGeom>
      </xdr:spPr>
    </xdr:pic>
    <xdr:clientData/>
  </xdr:twoCellAnchor>
  <xdr:twoCellAnchor editAs="oneCell">
    <xdr:from>
      <xdr:col>1</xdr:col>
      <xdr:colOff>1417789</xdr:colOff>
      <xdr:row>33</xdr:row>
      <xdr:rowOff>24190</xdr:rowOff>
    </xdr:from>
    <xdr:to>
      <xdr:col>1</xdr:col>
      <xdr:colOff>1963382</xdr:colOff>
      <xdr:row>33</xdr:row>
      <xdr:rowOff>566735</xdr:rowOff>
    </xdr:to>
    <xdr:pic>
      <xdr:nvPicPr>
        <xdr:cNvPr id="76" name="Рисунок 75" descr="Значок Новинка.png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853218" y="40587083"/>
          <a:ext cx="545593" cy="542545"/>
        </a:xfrm>
        <a:prstGeom prst="rect">
          <a:avLst/>
        </a:prstGeom>
      </xdr:spPr>
    </xdr:pic>
    <xdr:clientData/>
  </xdr:twoCellAnchor>
  <xdr:twoCellAnchor editAs="oneCell">
    <xdr:from>
      <xdr:col>1</xdr:col>
      <xdr:colOff>1444626</xdr:colOff>
      <xdr:row>16</xdr:row>
      <xdr:rowOff>9261</xdr:rowOff>
    </xdr:from>
    <xdr:to>
      <xdr:col>2</xdr:col>
      <xdr:colOff>529</xdr:colOff>
      <xdr:row>16</xdr:row>
      <xdr:rowOff>551806</xdr:rowOff>
    </xdr:to>
    <xdr:pic>
      <xdr:nvPicPr>
        <xdr:cNvPr id="84" name="Рисунок 83" descr="Значок Хит продаж.png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885157" y="14475355"/>
          <a:ext cx="542545" cy="542545"/>
        </a:xfrm>
        <a:prstGeom prst="rect">
          <a:avLst/>
        </a:prstGeom>
      </xdr:spPr>
    </xdr:pic>
    <xdr:clientData/>
  </xdr:twoCellAnchor>
  <xdr:twoCellAnchor editAs="oneCell">
    <xdr:from>
      <xdr:col>2</xdr:col>
      <xdr:colOff>52917</xdr:colOff>
      <xdr:row>32</xdr:row>
      <xdr:rowOff>269875</xdr:rowOff>
    </xdr:from>
    <xdr:to>
      <xdr:col>2</xdr:col>
      <xdr:colOff>1168917</xdr:colOff>
      <xdr:row>32</xdr:row>
      <xdr:rowOff>1286788</xdr:rowOff>
    </xdr:to>
    <xdr:pic>
      <xdr:nvPicPr>
        <xdr:cNvPr id="46" name="Рисунок 45" descr="стол Кабриоль круглый.jpg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481792" y="37917438"/>
          <a:ext cx="1116000" cy="101691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1360336</xdr:colOff>
      <xdr:row>36</xdr:row>
      <xdr:rowOff>26761</xdr:rowOff>
    </xdr:from>
    <xdr:to>
      <xdr:col>1</xdr:col>
      <xdr:colOff>1905929</xdr:colOff>
      <xdr:row>36</xdr:row>
      <xdr:rowOff>561558</xdr:rowOff>
    </xdr:to>
    <xdr:pic>
      <xdr:nvPicPr>
        <xdr:cNvPr id="49" name="Рисунок 48" descr="Значок Новинка.png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795765" y="42168082"/>
          <a:ext cx="545593" cy="534797"/>
        </a:xfrm>
        <a:prstGeom prst="rect">
          <a:avLst/>
        </a:prstGeom>
      </xdr:spPr>
    </xdr:pic>
    <xdr:clientData/>
  </xdr:twoCellAnchor>
  <xdr:twoCellAnchor editAs="oneCell">
    <xdr:from>
      <xdr:col>2</xdr:col>
      <xdr:colOff>96386</xdr:colOff>
      <xdr:row>36</xdr:row>
      <xdr:rowOff>276110</xdr:rowOff>
    </xdr:from>
    <xdr:to>
      <xdr:col>2</xdr:col>
      <xdr:colOff>1212386</xdr:colOff>
      <xdr:row>36</xdr:row>
      <xdr:rowOff>1148910</xdr:rowOff>
    </xdr:to>
    <xdr:pic>
      <xdr:nvPicPr>
        <xdr:cNvPr id="51" name="Рисунок 50" descr="Сибарит.jpg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518457" y="42417431"/>
          <a:ext cx="1116000" cy="872800"/>
        </a:xfrm>
        <a:prstGeom prst="rect">
          <a:avLst/>
        </a:prstGeom>
      </xdr:spPr>
    </xdr:pic>
    <xdr:clientData/>
  </xdr:twoCellAnchor>
  <xdr:twoCellAnchor editAs="oneCell">
    <xdr:from>
      <xdr:col>2</xdr:col>
      <xdr:colOff>68037</xdr:colOff>
      <xdr:row>26</xdr:row>
      <xdr:rowOff>163286</xdr:rowOff>
    </xdr:from>
    <xdr:to>
      <xdr:col>2</xdr:col>
      <xdr:colOff>1092304</xdr:colOff>
      <xdr:row>26</xdr:row>
      <xdr:rowOff>1102886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0108" y="30616072"/>
          <a:ext cx="1024267" cy="939600"/>
        </a:xfrm>
        <a:prstGeom prst="rect">
          <a:avLst/>
        </a:prstGeom>
      </xdr:spPr>
    </xdr:pic>
    <xdr:clientData/>
  </xdr:twoCellAnchor>
  <xdr:twoCellAnchor editAs="oneCell">
    <xdr:from>
      <xdr:col>2</xdr:col>
      <xdr:colOff>68035</xdr:colOff>
      <xdr:row>35</xdr:row>
      <xdr:rowOff>299357</xdr:rowOff>
    </xdr:from>
    <xdr:to>
      <xdr:col>2</xdr:col>
      <xdr:colOff>1189796</xdr:colOff>
      <xdr:row>35</xdr:row>
      <xdr:rowOff>1171161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490106" y="40862250"/>
          <a:ext cx="1121761" cy="871804"/>
        </a:xfrm>
        <a:prstGeom prst="rect">
          <a:avLst/>
        </a:prstGeom>
      </xdr:spPr>
    </xdr:pic>
    <xdr:clientData/>
  </xdr:twoCellAnchor>
  <xdr:twoCellAnchor editAs="oneCell">
    <xdr:from>
      <xdr:col>1</xdr:col>
      <xdr:colOff>1415143</xdr:colOff>
      <xdr:row>35</xdr:row>
      <xdr:rowOff>40822</xdr:rowOff>
    </xdr:from>
    <xdr:to>
      <xdr:col>1</xdr:col>
      <xdr:colOff>1957734</xdr:colOff>
      <xdr:row>35</xdr:row>
      <xdr:rowOff>577316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850572" y="40603715"/>
          <a:ext cx="542591" cy="536494"/>
        </a:xfrm>
        <a:prstGeom prst="rect">
          <a:avLst/>
        </a:prstGeom>
      </xdr:spPr>
    </xdr:pic>
    <xdr:clientData/>
  </xdr:twoCellAnchor>
  <xdr:twoCellAnchor editAs="oneCell">
    <xdr:from>
      <xdr:col>1</xdr:col>
      <xdr:colOff>1415142</xdr:colOff>
      <xdr:row>37</xdr:row>
      <xdr:rowOff>27215</xdr:rowOff>
    </xdr:from>
    <xdr:to>
      <xdr:col>1</xdr:col>
      <xdr:colOff>1957733</xdr:colOff>
      <xdr:row>37</xdr:row>
      <xdr:rowOff>563709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850571" y="43434001"/>
          <a:ext cx="542591" cy="536494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37</xdr:row>
      <xdr:rowOff>244928</xdr:rowOff>
    </xdr:from>
    <xdr:to>
      <xdr:col>2</xdr:col>
      <xdr:colOff>1148975</xdr:colOff>
      <xdr:row>37</xdr:row>
      <xdr:rowOff>1116732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449285" y="43651714"/>
          <a:ext cx="1121761" cy="871804"/>
        </a:xfrm>
        <a:prstGeom prst="rect">
          <a:avLst/>
        </a:prstGeom>
      </xdr:spPr>
    </xdr:pic>
    <xdr:clientData/>
  </xdr:twoCellAnchor>
  <xdr:twoCellAnchor editAs="oneCell">
    <xdr:from>
      <xdr:col>2</xdr:col>
      <xdr:colOff>74084</xdr:colOff>
      <xdr:row>33</xdr:row>
      <xdr:rowOff>254000</xdr:rowOff>
    </xdr:from>
    <xdr:to>
      <xdr:col>2</xdr:col>
      <xdr:colOff>1150439</xdr:colOff>
      <xdr:row>33</xdr:row>
      <xdr:rowOff>1206500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7667" y="40915167"/>
          <a:ext cx="1076355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34</xdr:row>
      <xdr:rowOff>201083</xdr:rowOff>
    </xdr:from>
    <xdr:to>
      <xdr:col>2</xdr:col>
      <xdr:colOff>1199989</xdr:colOff>
      <xdr:row>34</xdr:row>
      <xdr:rowOff>1152141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550583" y="42439166"/>
          <a:ext cx="1072989" cy="9510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66675</xdr:rowOff>
    </xdr:to>
    <xdr:sp macro="" textlink="">
      <xdr:nvSpPr>
        <xdr:cNvPr id="11" name="Text Box 1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28575</xdr:rowOff>
    </xdr:to>
    <xdr:sp macro="" textlink="">
      <xdr:nvSpPr>
        <xdr:cNvPr id="12" name="Text Box 2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66675</xdr:rowOff>
    </xdr:to>
    <xdr:sp macro="" textlink="">
      <xdr:nvSpPr>
        <xdr:cNvPr id="13" name="Text Box 4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28575</xdr:rowOff>
    </xdr:to>
    <xdr:sp macro="" textlink="">
      <xdr:nvSpPr>
        <xdr:cNvPr id="14" name="Text Box 5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66675</xdr:rowOff>
    </xdr:to>
    <xdr:sp macro="" textlink="">
      <xdr:nvSpPr>
        <xdr:cNvPr id="15" name="Text Box 6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28575</xdr:rowOff>
    </xdr:to>
    <xdr:sp macro="" textlink="">
      <xdr:nvSpPr>
        <xdr:cNvPr id="16" name="Text Box 7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66675</xdr:rowOff>
    </xdr:to>
    <xdr:sp macro="" textlink="">
      <xdr:nvSpPr>
        <xdr:cNvPr id="17" name="Text Box 8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28575</xdr:rowOff>
    </xdr:to>
    <xdr:sp macro="" textlink="">
      <xdr:nvSpPr>
        <xdr:cNvPr id="18" name="Text Box 9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66675</xdr:rowOff>
    </xdr:to>
    <xdr:sp macro="" textlink="">
      <xdr:nvSpPr>
        <xdr:cNvPr id="19" name="Text Box 10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28575</xdr:rowOff>
    </xdr:to>
    <xdr:sp macro="" textlink="">
      <xdr:nvSpPr>
        <xdr:cNvPr id="20" name="Text Box 11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66675</xdr:rowOff>
    </xdr:to>
    <xdr:sp macro="" textlink="">
      <xdr:nvSpPr>
        <xdr:cNvPr id="21" name="Text Box 12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28575</xdr:rowOff>
    </xdr:to>
    <xdr:sp macro="" textlink="">
      <xdr:nvSpPr>
        <xdr:cNvPr id="22" name="Text Box 13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66675</xdr:rowOff>
    </xdr:to>
    <xdr:sp macro="" textlink="">
      <xdr:nvSpPr>
        <xdr:cNvPr id="23" name="Text Box 14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28575</xdr:rowOff>
    </xdr:to>
    <xdr:sp macro="" textlink="">
      <xdr:nvSpPr>
        <xdr:cNvPr id="24" name="Text Box 15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66675</xdr:rowOff>
    </xdr:to>
    <xdr:sp macro="" textlink="">
      <xdr:nvSpPr>
        <xdr:cNvPr id="25" name="Text Box 16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28575</xdr:rowOff>
    </xdr:to>
    <xdr:sp macro="" textlink="">
      <xdr:nvSpPr>
        <xdr:cNvPr id="26" name="Text Box 17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66675</xdr:rowOff>
    </xdr:to>
    <xdr:sp macro="" textlink="">
      <xdr:nvSpPr>
        <xdr:cNvPr id="27" name="Text Box 18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28575</xdr:rowOff>
    </xdr:to>
    <xdr:sp macro="" textlink="">
      <xdr:nvSpPr>
        <xdr:cNvPr id="28" name="Text Box 19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28575</xdr:rowOff>
    </xdr:to>
    <xdr:sp macro="" textlink="">
      <xdr:nvSpPr>
        <xdr:cNvPr id="29" name="Text Box 20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607124</xdr:colOff>
      <xdr:row>9</xdr:row>
      <xdr:rowOff>66675</xdr:rowOff>
    </xdr:to>
    <xdr:sp macro="" textlink="">
      <xdr:nvSpPr>
        <xdr:cNvPr id="30" name="Text Box 21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657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607124</xdr:colOff>
      <xdr:row>9</xdr:row>
      <xdr:rowOff>28575</xdr:rowOff>
    </xdr:to>
    <xdr:sp macro="" textlink="">
      <xdr:nvSpPr>
        <xdr:cNvPr id="31" name="Text Box 22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657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66675</xdr:colOff>
      <xdr:row>9</xdr:row>
      <xdr:rowOff>0</xdr:rowOff>
    </xdr:from>
    <xdr:to>
      <xdr:col>2</xdr:col>
      <xdr:colOff>590373</xdr:colOff>
      <xdr:row>9</xdr:row>
      <xdr:rowOff>65151</xdr:rowOff>
    </xdr:to>
    <xdr:sp macro="" textlink="">
      <xdr:nvSpPr>
        <xdr:cNvPr id="32" name="Text Box 23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1657350" y="28079700"/>
          <a:ext cx="523698" cy="65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66675</xdr:rowOff>
    </xdr:to>
    <xdr:sp macro="" textlink="">
      <xdr:nvSpPr>
        <xdr:cNvPr id="33" name="Text Box 25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28575</xdr:rowOff>
    </xdr:to>
    <xdr:sp macro="" textlink="">
      <xdr:nvSpPr>
        <xdr:cNvPr id="34" name="Text Box 26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66675</xdr:rowOff>
    </xdr:to>
    <xdr:sp macro="" textlink="">
      <xdr:nvSpPr>
        <xdr:cNvPr id="35" name="Text Box 27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28575</xdr:rowOff>
    </xdr:to>
    <xdr:sp macro="" textlink="">
      <xdr:nvSpPr>
        <xdr:cNvPr id="36" name="Text Box 28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607124</xdr:colOff>
      <xdr:row>9</xdr:row>
      <xdr:rowOff>66675</xdr:rowOff>
    </xdr:to>
    <xdr:sp macro="" textlink="">
      <xdr:nvSpPr>
        <xdr:cNvPr id="37" name="Text Box 29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657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607124</xdr:colOff>
      <xdr:row>9</xdr:row>
      <xdr:rowOff>28575</xdr:rowOff>
    </xdr:to>
    <xdr:sp macro="" textlink="">
      <xdr:nvSpPr>
        <xdr:cNvPr id="38" name="Text Box 30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657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607124</xdr:colOff>
      <xdr:row>9</xdr:row>
      <xdr:rowOff>66675</xdr:rowOff>
    </xdr:to>
    <xdr:sp macro="" textlink="">
      <xdr:nvSpPr>
        <xdr:cNvPr id="39" name="Text Box 31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657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607124</xdr:colOff>
      <xdr:row>9</xdr:row>
      <xdr:rowOff>28575</xdr:rowOff>
    </xdr:to>
    <xdr:sp macro="" textlink="">
      <xdr:nvSpPr>
        <xdr:cNvPr id="40" name="Text Box 32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657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66675</xdr:rowOff>
    </xdr:to>
    <xdr:sp macro="" textlink="">
      <xdr:nvSpPr>
        <xdr:cNvPr id="41" name="Text Box 33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28575</xdr:rowOff>
    </xdr:to>
    <xdr:sp macro="" textlink="">
      <xdr:nvSpPr>
        <xdr:cNvPr id="42" name="Text Box 34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66675</xdr:rowOff>
    </xdr:to>
    <xdr:sp macro="" textlink="">
      <xdr:nvSpPr>
        <xdr:cNvPr id="43" name="Text Box 36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28575</xdr:rowOff>
    </xdr:to>
    <xdr:sp macro="" textlink="">
      <xdr:nvSpPr>
        <xdr:cNvPr id="44" name="Text Box 37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66675</xdr:rowOff>
    </xdr:to>
    <xdr:sp macro="" textlink="">
      <xdr:nvSpPr>
        <xdr:cNvPr id="45" name="Text Box 38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9</xdr:row>
      <xdr:rowOff>0</xdr:rowOff>
    </xdr:from>
    <xdr:to>
      <xdr:col>3</xdr:col>
      <xdr:colOff>653034</xdr:colOff>
      <xdr:row>9</xdr:row>
      <xdr:rowOff>28575</xdr:rowOff>
    </xdr:to>
    <xdr:sp macro="" textlink="">
      <xdr:nvSpPr>
        <xdr:cNvPr id="46" name="Text Box 39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SpPr txBox="1">
          <a:spLocks noChangeArrowheads="1"/>
        </xdr:cNvSpPr>
      </xdr:nvSpPr>
      <xdr:spPr bwMode="auto">
        <a:xfrm>
          <a:off x="3038475" y="29441775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607124</xdr:colOff>
      <xdr:row>9</xdr:row>
      <xdr:rowOff>95250</xdr:rowOff>
    </xdr:to>
    <xdr:sp macro="" textlink="">
      <xdr:nvSpPr>
        <xdr:cNvPr id="47" name="Text Box 21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657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607124</xdr:colOff>
      <xdr:row>9</xdr:row>
      <xdr:rowOff>28575</xdr:rowOff>
    </xdr:to>
    <xdr:sp macro="" textlink="">
      <xdr:nvSpPr>
        <xdr:cNvPr id="48" name="Text Box 22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657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544971</xdr:colOff>
      <xdr:row>9</xdr:row>
      <xdr:rowOff>127635</xdr:rowOff>
    </xdr:to>
    <xdr:sp macro="" textlink="">
      <xdr:nvSpPr>
        <xdr:cNvPr id="49" name="Text Box 23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6248400" y="28079700"/>
          <a:ext cx="544971" cy="12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607124</xdr:colOff>
      <xdr:row>9</xdr:row>
      <xdr:rowOff>95250</xdr:rowOff>
    </xdr:to>
    <xdr:sp macro="" textlink="">
      <xdr:nvSpPr>
        <xdr:cNvPr id="50" name="Text Box 29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657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607124</xdr:colOff>
      <xdr:row>9</xdr:row>
      <xdr:rowOff>28575</xdr:rowOff>
    </xdr:to>
    <xdr:sp macro="" textlink="">
      <xdr:nvSpPr>
        <xdr:cNvPr id="51" name="Text Box 30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657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607124</xdr:colOff>
      <xdr:row>9</xdr:row>
      <xdr:rowOff>95250</xdr:rowOff>
    </xdr:to>
    <xdr:sp macro="" textlink="">
      <xdr:nvSpPr>
        <xdr:cNvPr id="52" name="Text Box 31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657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607124</xdr:colOff>
      <xdr:row>9</xdr:row>
      <xdr:rowOff>28575</xdr:rowOff>
    </xdr:to>
    <xdr:sp macro="" textlink="">
      <xdr:nvSpPr>
        <xdr:cNvPr id="53" name="Text Box 32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657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697272</xdr:colOff>
      <xdr:row>9</xdr:row>
      <xdr:rowOff>95250</xdr:rowOff>
    </xdr:to>
    <xdr:sp macro="" textlink="">
      <xdr:nvSpPr>
        <xdr:cNvPr id="54" name="Text Box 21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06722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697272</xdr:colOff>
      <xdr:row>9</xdr:row>
      <xdr:rowOff>28575</xdr:rowOff>
    </xdr:to>
    <xdr:sp macro="" textlink="">
      <xdr:nvSpPr>
        <xdr:cNvPr id="55" name="Text Box 22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0672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544971</xdr:colOff>
      <xdr:row>9</xdr:row>
      <xdr:rowOff>127635</xdr:rowOff>
    </xdr:to>
    <xdr:sp macro="" textlink="">
      <xdr:nvSpPr>
        <xdr:cNvPr id="56" name="Text Box 23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6248400" y="28079700"/>
          <a:ext cx="544971" cy="12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</xdr:txBody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697272</xdr:colOff>
      <xdr:row>9</xdr:row>
      <xdr:rowOff>95250</xdr:rowOff>
    </xdr:to>
    <xdr:sp macro="" textlink="">
      <xdr:nvSpPr>
        <xdr:cNvPr id="57" name="Text Box 29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06722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697272</xdr:colOff>
      <xdr:row>9</xdr:row>
      <xdr:rowOff>28575</xdr:rowOff>
    </xdr:to>
    <xdr:sp macro="" textlink="">
      <xdr:nvSpPr>
        <xdr:cNvPr id="58" name="Text Box 30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0672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697272</xdr:colOff>
      <xdr:row>9</xdr:row>
      <xdr:rowOff>95250</xdr:rowOff>
    </xdr:to>
    <xdr:sp macro="" textlink="">
      <xdr:nvSpPr>
        <xdr:cNvPr id="59" name="Text Box 31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06722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697272</xdr:colOff>
      <xdr:row>9</xdr:row>
      <xdr:rowOff>28575</xdr:rowOff>
    </xdr:to>
    <xdr:sp macro="" textlink="">
      <xdr:nvSpPr>
        <xdr:cNvPr id="60" name="Text Box 32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0672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697272</xdr:colOff>
      <xdr:row>9</xdr:row>
      <xdr:rowOff>95250</xdr:rowOff>
    </xdr:to>
    <xdr:sp macro="" textlink="">
      <xdr:nvSpPr>
        <xdr:cNvPr id="61" name="Text Box 21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06722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697272</xdr:colOff>
      <xdr:row>9</xdr:row>
      <xdr:rowOff>28575</xdr:rowOff>
    </xdr:to>
    <xdr:sp macro="" textlink="">
      <xdr:nvSpPr>
        <xdr:cNvPr id="62" name="Text Box 22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0672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544971</xdr:colOff>
      <xdr:row>9</xdr:row>
      <xdr:rowOff>127636</xdr:rowOff>
    </xdr:to>
    <xdr:sp macro="" textlink="">
      <xdr:nvSpPr>
        <xdr:cNvPr id="63" name="Text Box 23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SpPr txBox="1">
          <a:spLocks noChangeArrowheads="1"/>
        </xdr:cNvSpPr>
      </xdr:nvSpPr>
      <xdr:spPr bwMode="auto">
        <a:xfrm>
          <a:off x="6248400" y="28079700"/>
          <a:ext cx="544971" cy="127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697272</xdr:colOff>
      <xdr:row>9</xdr:row>
      <xdr:rowOff>95250</xdr:rowOff>
    </xdr:to>
    <xdr:sp macro="" textlink="">
      <xdr:nvSpPr>
        <xdr:cNvPr id="64" name="Text Box 29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06722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697272</xdr:colOff>
      <xdr:row>9</xdr:row>
      <xdr:rowOff>28575</xdr:rowOff>
    </xdr:to>
    <xdr:sp macro="" textlink="">
      <xdr:nvSpPr>
        <xdr:cNvPr id="65" name="Text Box 30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0672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697272</xdr:colOff>
      <xdr:row>9</xdr:row>
      <xdr:rowOff>95250</xdr:rowOff>
    </xdr:to>
    <xdr:sp macro="" textlink="">
      <xdr:nvSpPr>
        <xdr:cNvPr id="66" name="Text Box 31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06722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9</xdr:row>
      <xdr:rowOff>0</xdr:rowOff>
    </xdr:from>
    <xdr:to>
      <xdr:col>2</xdr:col>
      <xdr:colOff>697272</xdr:colOff>
      <xdr:row>9</xdr:row>
      <xdr:rowOff>28575</xdr:rowOff>
    </xdr:to>
    <xdr:sp macro="" textlink="">
      <xdr:nvSpPr>
        <xdr:cNvPr id="67" name="Text Box 32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2181225" y="28079700"/>
          <a:ext cx="10672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5</xdr:row>
      <xdr:rowOff>0</xdr:rowOff>
    </xdr:from>
    <xdr:to>
      <xdr:col>3</xdr:col>
      <xdr:colOff>947049</xdr:colOff>
      <xdr:row>5</xdr:row>
      <xdr:rowOff>29718</xdr:rowOff>
    </xdr:to>
    <xdr:sp macro="" textlink="">
      <xdr:nvSpPr>
        <xdr:cNvPr id="68" name="Text Box 21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3038475" y="1657350"/>
          <a:ext cx="357859" cy="29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5</xdr:row>
      <xdr:rowOff>0</xdr:rowOff>
    </xdr:from>
    <xdr:to>
      <xdr:col>3</xdr:col>
      <xdr:colOff>947049</xdr:colOff>
      <xdr:row>5</xdr:row>
      <xdr:rowOff>28575</xdr:rowOff>
    </xdr:to>
    <xdr:sp macro="" textlink="">
      <xdr:nvSpPr>
        <xdr:cNvPr id="69" name="Text Box 22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3038475" y="1657350"/>
          <a:ext cx="357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5</xdr:row>
      <xdr:rowOff>0</xdr:rowOff>
    </xdr:from>
    <xdr:to>
      <xdr:col>3</xdr:col>
      <xdr:colOff>947049</xdr:colOff>
      <xdr:row>5</xdr:row>
      <xdr:rowOff>29718</xdr:rowOff>
    </xdr:to>
    <xdr:sp macro="" textlink="">
      <xdr:nvSpPr>
        <xdr:cNvPr id="70" name="Text Box 29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SpPr txBox="1">
          <a:spLocks noChangeArrowheads="1"/>
        </xdr:cNvSpPr>
      </xdr:nvSpPr>
      <xdr:spPr bwMode="auto">
        <a:xfrm>
          <a:off x="3038475" y="1657350"/>
          <a:ext cx="357859" cy="29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5</xdr:row>
      <xdr:rowOff>0</xdr:rowOff>
    </xdr:from>
    <xdr:to>
      <xdr:col>3</xdr:col>
      <xdr:colOff>947049</xdr:colOff>
      <xdr:row>5</xdr:row>
      <xdr:rowOff>28575</xdr:rowOff>
    </xdr:to>
    <xdr:sp macro="" textlink="">
      <xdr:nvSpPr>
        <xdr:cNvPr id="71" name="Text Box 30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3038475" y="1657350"/>
          <a:ext cx="357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5</xdr:row>
      <xdr:rowOff>0</xdr:rowOff>
    </xdr:from>
    <xdr:to>
      <xdr:col>3</xdr:col>
      <xdr:colOff>947049</xdr:colOff>
      <xdr:row>5</xdr:row>
      <xdr:rowOff>29718</xdr:rowOff>
    </xdr:to>
    <xdr:sp macro="" textlink="">
      <xdr:nvSpPr>
        <xdr:cNvPr id="72" name="Text Box 31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3038475" y="1657350"/>
          <a:ext cx="357859" cy="29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5</xdr:row>
      <xdr:rowOff>0</xdr:rowOff>
    </xdr:from>
    <xdr:to>
      <xdr:col>3</xdr:col>
      <xdr:colOff>947049</xdr:colOff>
      <xdr:row>5</xdr:row>
      <xdr:rowOff>28575</xdr:rowOff>
    </xdr:to>
    <xdr:sp macro="" textlink="">
      <xdr:nvSpPr>
        <xdr:cNvPr id="73" name="Text Box 32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SpPr txBox="1">
          <a:spLocks noChangeArrowheads="1"/>
        </xdr:cNvSpPr>
      </xdr:nvSpPr>
      <xdr:spPr bwMode="auto">
        <a:xfrm>
          <a:off x="3038475" y="1657350"/>
          <a:ext cx="357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964405</xdr:colOff>
      <xdr:row>2</xdr:row>
      <xdr:rowOff>250370</xdr:rowOff>
    </xdr:to>
    <xdr:pic>
      <xdr:nvPicPr>
        <xdr:cNvPr id="74" name="Рисунок 73" descr="ЛОГО для письма (колонтитул).jpg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05044" cy="881742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95250</xdr:rowOff>
    </xdr:to>
    <xdr:sp macro="" textlink="">
      <xdr:nvSpPr>
        <xdr:cNvPr id="75" name="Text Box 1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28575</xdr:rowOff>
    </xdr:to>
    <xdr:sp macro="" textlink="">
      <xdr:nvSpPr>
        <xdr:cNvPr id="76" name="Text Box 2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95250</xdr:rowOff>
    </xdr:to>
    <xdr:sp macro="" textlink="">
      <xdr:nvSpPr>
        <xdr:cNvPr id="77" name="Text Box 4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28575</xdr:rowOff>
    </xdr:to>
    <xdr:sp macro="" textlink="">
      <xdr:nvSpPr>
        <xdr:cNvPr id="78" name="Text Box 5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95250</xdr:rowOff>
    </xdr:to>
    <xdr:sp macro="" textlink="">
      <xdr:nvSpPr>
        <xdr:cNvPr id="79" name="Text Box 6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28575</xdr:rowOff>
    </xdr:to>
    <xdr:sp macro="" textlink="">
      <xdr:nvSpPr>
        <xdr:cNvPr id="80" name="Text Box 7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95250</xdr:rowOff>
    </xdr:to>
    <xdr:sp macro="" textlink="">
      <xdr:nvSpPr>
        <xdr:cNvPr id="81" name="Text Box 8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28575</xdr:rowOff>
    </xdr:to>
    <xdr:sp macro="" textlink="">
      <xdr:nvSpPr>
        <xdr:cNvPr id="82" name="Text Box 9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95250</xdr:rowOff>
    </xdr:to>
    <xdr:sp macro="" textlink="">
      <xdr:nvSpPr>
        <xdr:cNvPr id="83" name="Text Box 10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28575</xdr:rowOff>
    </xdr:to>
    <xdr:sp macro="" textlink="">
      <xdr:nvSpPr>
        <xdr:cNvPr id="84" name="Text Box 11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95250</xdr:rowOff>
    </xdr:to>
    <xdr:sp macro="" textlink="">
      <xdr:nvSpPr>
        <xdr:cNvPr id="85" name="Text Box 12">
          <a:extLst>
            <a:ext uri="{FF2B5EF4-FFF2-40B4-BE49-F238E27FC236}">
              <a16:creationId xmlns="" xmlns:a16="http://schemas.microsoft.com/office/drawing/2014/main" id="{00000000-0008-0000-0400-000055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28575</xdr:rowOff>
    </xdr:to>
    <xdr:sp macro="" textlink="">
      <xdr:nvSpPr>
        <xdr:cNvPr id="86" name="Text Box 13">
          <a:extLs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95250</xdr:rowOff>
    </xdr:to>
    <xdr:sp macro="" textlink="">
      <xdr:nvSpPr>
        <xdr:cNvPr id="87" name="Text Box 14">
          <a:extLs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28575</xdr:rowOff>
    </xdr:to>
    <xdr:sp macro="" textlink="">
      <xdr:nvSpPr>
        <xdr:cNvPr id="88" name="Text Box 15">
          <a:extLs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95250</xdr:rowOff>
    </xdr:to>
    <xdr:sp macro="" textlink="">
      <xdr:nvSpPr>
        <xdr:cNvPr id="89" name="Text Box 16">
          <a:extLst>
            <a:ext uri="{FF2B5EF4-FFF2-40B4-BE49-F238E27FC236}">
              <a16:creationId xmlns="" xmlns:a16="http://schemas.microsoft.com/office/drawing/2014/main" id="{00000000-0008-0000-0400-000059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28575</xdr:rowOff>
    </xdr:to>
    <xdr:sp macro="" textlink="">
      <xdr:nvSpPr>
        <xdr:cNvPr id="90" name="Text Box 17">
          <a:extLs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95250</xdr:rowOff>
    </xdr:to>
    <xdr:sp macro="" textlink="">
      <xdr:nvSpPr>
        <xdr:cNvPr id="91" name="Text Box 18">
          <a:extLst>
            <a:ext uri="{FF2B5EF4-FFF2-40B4-BE49-F238E27FC236}">
              <a16:creationId xmlns=""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28575</xdr:rowOff>
    </xdr:to>
    <xdr:sp macro="" textlink="">
      <xdr:nvSpPr>
        <xdr:cNvPr id="92" name="Text Box 19">
          <a:extLst>
            <a:ext uri="{FF2B5EF4-FFF2-40B4-BE49-F238E27FC236}">
              <a16:creationId xmlns=""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28575</xdr:rowOff>
    </xdr:to>
    <xdr:sp macro="" textlink="">
      <xdr:nvSpPr>
        <xdr:cNvPr id="93" name="Text Box 20">
          <a:extLst>
            <a:ext uri="{FF2B5EF4-FFF2-40B4-BE49-F238E27FC236}">
              <a16:creationId xmlns=""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95250</xdr:rowOff>
    </xdr:to>
    <xdr:sp macro="" textlink="">
      <xdr:nvSpPr>
        <xdr:cNvPr id="94" name="Text Box 25">
          <a:extLst>
            <a:ext uri="{FF2B5EF4-FFF2-40B4-BE49-F238E27FC236}">
              <a16:creationId xmlns="" xmlns:a16="http://schemas.microsoft.com/office/drawing/2014/main" id="{00000000-0008-0000-0400-00005E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28575</xdr:rowOff>
    </xdr:to>
    <xdr:sp macro="" textlink="">
      <xdr:nvSpPr>
        <xdr:cNvPr id="95" name="Text Box 26">
          <a:extLst>
            <a:ext uri="{FF2B5EF4-FFF2-40B4-BE49-F238E27FC236}">
              <a16:creationId xmlns=""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95250</xdr:rowOff>
    </xdr:to>
    <xdr:sp macro="" textlink="">
      <xdr:nvSpPr>
        <xdr:cNvPr id="96" name="Text Box 27">
          <a:extLst>
            <a:ext uri="{FF2B5EF4-FFF2-40B4-BE49-F238E27FC236}">
              <a16:creationId xmlns=""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28575</xdr:rowOff>
    </xdr:to>
    <xdr:sp macro="" textlink="">
      <xdr:nvSpPr>
        <xdr:cNvPr id="97" name="Text Box 28">
          <a:extLst>
            <a:ext uri="{FF2B5EF4-FFF2-40B4-BE49-F238E27FC236}">
              <a16:creationId xmlns="" xmlns:a16="http://schemas.microsoft.com/office/drawing/2014/main" id="{00000000-0008-0000-0400-000061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95250</xdr:rowOff>
    </xdr:to>
    <xdr:sp macro="" textlink="">
      <xdr:nvSpPr>
        <xdr:cNvPr id="98" name="Text Box 33">
          <a:extLst>
            <a:ext uri="{FF2B5EF4-FFF2-40B4-BE49-F238E27FC236}">
              <a16:creationId xmlns="" xmlns:a16="http://schemas.microsoft.com/office/drawing/2014/main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28575</xdr:rowOff>
    </xdr:to>
    <xdr:sp macro="" textlink="">
      <xdr:nvSpPr>
        <xdr:cNvPr id="99" name="Text Box 34">
          <a:extLst>
            <a:ext uri="{FF2B5EF4-FFF2-40B4-BE49-F238E27FC236}">
              <a16:creationId xmlns="" xmlns:a16="http://schemas.microsoft.com/office/drawing/2014/main" id="{00000000-0008-0000-0400-000063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95250</xdr:rowOff>
    </xdr:to>
    <xdr:sp macro="" textlink="">
      <xdr:nvSpPr>
        <xdr:cNvPr id="100" name="Text Box 36">
          <a:extLst>
            <a:ext uri="{FF2B5EF4-FFF2-40B4-BE49-F238E27FC236}">
              <a16:creationId xmlns="" xmlns:a16="http://schemas.microsoft.com/office/drawing/2014/main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28575</xdr:rowOff>
    </xdr:to>
    <xdr:sp macro="" textlink="">
      <xdr:nvSpPr>
        <xdr:cNvPr id="101" name="Text Box 37">
          <a:extLst>
            <a:ext uri="{FF2B5EF4-FFF2-40B4-BE49-F238E27FC236}">
              <a16:creationId xmlns="" xmlns:a16="http://schemas.microsoft.com/office/drawing/2014/main" id="{00000000-0008-0000-0400-000065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95250</xdr:rowOff>
    </xdr:to>
    <xdr:sp macro="" textlink="">
      <xdr:nvSpPr>
        <xdr:cNvPr id="102" name="Text Box 38">
          <a:extLst>
            <a:ext uri="{FF2B5EF4-FFF2-40B4-BE49-F238E27FC236}">
              <a16:creationId xmlns="" xmlns:a16="http://schemas.microsoft.com/office/drawing/2014/main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11</xdr:row>
      <xdr:rowOff>0</xdr:rowOff>
    </xdr:from>
    <xdr:to>
      <xdr:col>3</xdr:col>
      <xdr:colOff>943995</xdr:colOff>
      <xdr:row>11</xdr:row>
      <xdr:rowOff>28575</xdr:rowOff>
    </xdr:to>
    <xdr:sp macro="" textlink="">
      <xdr:nvSpPr>
        <xdr:cNvPr id="103" name="Text Box 39">
          <a:extLst>
            <a:ext uri="{FF2B5EF4-FFF2-40B4-BE49-F238E27FC236}">
              <a16:creationId xmlns="" xmlns:a16="http://schemas.microsoft.com/office/drawing/2014/main" id="{00000000-0008-0000-0400-000067000000}"/>
            </a:ext>
          </a:extLst>
        </xdr:cNvPr>
        <xdr:cNvSpPr txBox="1">
          <a:spLocks noChangeArrowheads="1"/>
        </xdr:cNvSpPr>
      </xdr:nvSpPr>
      <xdr:spPr bwMode="auto">
        <a:xfrm>
          <a:off x="3038475" y="7134225"/>
          <a:ext cx="35480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28</xdr:row>
      <xdr:rowOff>0</xdr:rowOff>
    </xdr:from>
    <xdr:to>
      <xdr:col>11</xdr:col>
      <xdr:colOff>2386</xdr:colOff>
      <xdr:row>28</xdr:row>
      <xdr:rowOff>127635</xdr:rowOff>
    </xdr:to>
    <xdr:sp macro="" textlink="">
      <xdr:nvSpPr>
        <xdr:cNvPr id="119" name="Text Box 23">
          <a:extLst>
            <a:ext uri="{FF2B5EF4-FFF2-40B4-BE49-F238E27FC236}">
              <a16:creationId xmlns="" xmlns:a16="http://schemas.microsoft.com/office/drawing/2014/main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16192500" y="28079700"/>
          <a:ext cx="606883" cy="12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10</xdr:col>
      <xdr:colOff>0</xdr:colOff>
      <xdr:row>28</xdr:row>
      <xdr:rowOff>0</xdr:rowOff>
    </xdr:from>
    <xdr:to>
      <xdr:col>11</xdr:col>
      <xdr:colOff>2386</xdr:colOff>
      <xdr:row>28</xdr:row>
      <xdr:rowOff>127635</xdr:rowOff>
    </xdr:to>
    <xdr:sp macro="" textlink="">
      <xdr:nvSpPr>
        <xdr:cNvPr id="120" name="Text Box 23">
          <a:extLst>
            <a:ext uri="{FF2B5EF4-FFF2-40B4-BE49-F238E27FC236}">
              <a16:creationId xmlns="" xmlns:a16="http://schemas.microsoft.com/office/drawing/2014/main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16192500" y="28079700"/>
          <a:ext cx="606883" cy="12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</xdr:txBody>
    </xdr:sp>
    <xdr:clientData/>
  </xdr:twoCellAnchor>
  <xdr:twoCellAnchor editAs="oneCell">
    <xdr:from>
      <xdr:col>10</xdr:col>
      <xdr:colOff>0</xdr:colOff>
      <xdr:row>28</xdr:row>
      <xdr:rowOff>0</xdr:rowOff>
    </xdr:from>
    <xdr:to>
      <xdr:col>11</xdr:col>
      <xdr:colOff>2386</xdr:colOff>
      <xdr:row>28</xdr:row>
      <xdr:rowOff>127636</xdr:rowOff>
    </xdr:to>
    <xdr:sp macro="" textlink="">
      <xdr:nvSpPr>
        <xdr:cNvPr id="121" name="Text Box 23">
          <a:extLst>
            <a:ext uri="{FF2B5EF4-FFF2-40B4-BE49-F238E27FC236}">
              <a16:creationId xmlns="" xmlns:a16="http://schemas.microsoft.com/office/drawing/2014/main" id="{00000000-0008-0000-0400-000079000000}"/>
            </a:ext>
          </a:extLst>
        </xdr:cNvPr>
        <xdr:cNvSpPr txBox="1">
          <a:spLocks noChangeArrowheads="1"/>
        </xdr:cNvSpPr>
      </xdr:nvSpPr>
      <xdr:spPr bwMode="auto">
        <a:xfrm>
          <a:off x="16192500" y="28079700"/>
          <a:ext cx="606883" cy="127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947049</xdr:colOff>
      <xdr:row>30</xdr:row>
      <xdr:rowOff>29718</xdr:rowOff>
    </xdr:to>
    <xdr:sp macro="" textlink="">
      <xdr:nvSpPr>
        <xdr:cNvPr id="173" name="Text Box 21">
          <a:extLst>
            <a:ext uri="{FF2B5EF4-FFF2-40B4-BE49-F238E27FC236}">
              <a16:creationId xmlns="" xmlns:a16="http://schemas.microsoft.com/office/drawing/2014/main" id="{00000000-0008-0000-0400-0000AD000000}"/>
            </a:ext>
          </a:extLst>
        </xdr:cNvPr>
        <xdr:cNvSpPr txBox="1">
          <a:spLocks noChangeArrowheads="1"/>
        </xdr:cNvSpPr>
      </xdr:nvSpPr>
      <xdr:spPr bwMode="auto">
        <a:xfrm>
          <a:off x="4196443" y="1660071"/>
          <a:ext cx="356498" cy="29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947049</xdr:colOff>
      <xdr:row>30</xdr:row>
      <xdr:rowOff>28575</xdr:rowOff>
    </xdr:to>
    <xdr:sp macro="" textlink="">
      <xdr:nvSpPr>
        <xdr:cNvPr id="174" name="Text Box 22">
          <a:extLst>
            <a:ext uri="{FF2B5EF4-FFF2-40B4-BE49-F238E27FC236}">
              <a16:creationId xmlns="" xmlns:a16="http://schemas.microsoft.com/office/drawing/2014/main" id="{00000000-0008-0000-0400-0000AE000000}"/>
            </a:ext>
          </a:extLst>
        </xdr:cNvPr>
        <xdr:cNvSpPr txBox="1">
          <a:spLocks noChangeArrowheads="1"/>
        </xdr:cNvSpPr>
      </xdr:nvSpPr>
      <xdr:spPr bwMode="auto">
        <a:xfrm>
          <a:off x="4196443" y="1660071"/>
          <a:ext cx="356498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947049</xdr:colOff>
      <xdr:row>30</xdr:row>
      <xdr:rowOff>29718</xdr:rowOff>
    </xdr:to>
    <xdr:sp macro="" textlink="">
      <xdr:nvSpPr>
        <xdr:cNvPr id="175" name="Text Box 29">
          <a:extLst>
            <a:ext uri="{FF2B5EF4-FFF2-40B4-BE49-F238E27FC236}">
              <a16:creationId xmlns="" xmlns:a16="http://schemas.microsoft.com/office/drawing/2014/main" id="{00000000-0008-0000-0400-0000AF000000}"/>
            </a:ext>
          </a:extLst>
        </xdr:cNvPr>
        <xdr:cNvSpPr txBox="1">
          <a:spLocks noChangeArrowheads="1"/>
        </xdr:cNvSpPr>
      </xdr:nvSpPr>
      <xdr:spPr bwMode="auto">
        <a:xfrm>
          <a:off x="4196443" y="1660071"/>
          <a:ext cx="356498" cy="29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947049</xdr:colOff>
      <xdr:row>30</xdr:row>
      <xdr:rowOff>28575</xdr:rowOff>
    </xdr:to>
    <xdr:sp macro="" textlink="">
      <xdr:nvSpPr>
        <xdr:cNvPr id="176" name="Text Box 30">
          <a:extLst>
            <a:ext uri="{FF2B5EF4-FFF2-40B4-BE49-F238E27FC236}">
              <a16:creationId xmlns="" xmlns:a16="http://schemas.microsoft.com/office/drawing/2014/main" id="{00000000-0008-0000-0400-0000B0000000}"/>
            </a:ext>
          </a:extLst>
        </xdr:cNvPr>
        <xdr:cNvSpPr txBox="1">
          <a:spLocks noChangeArrowheads="1"/>
        </xdr:cNvSpPr>
      </xdr:nvSpPr>
      <xdr:spPr bwMode="auto">
        <a:xfrm>
          <a:off x="4196443" y="1660071"/>
          <a:ext cx="356498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947049</xdr:colOff>
      <xdr:row>30</xdr:row>
      <xdr:rowOff>29718</xdr:rowOff>
    </xdr:to>
    <xdr:sp macro="" textlink="">
      <xdr:nvSpPr>
        <xdr:cNvPr id="177" name="Text Box 31">
          <a:extLst>
            <a:ext uri="{FF2B5EF4-FFF2-40B4-BE49-F238E27FC236}">
              <a16:creationId xmlns="" xmlns:a16="http://schemas.microsoft.com/office/drawing/2014/main" id="{00000000-0008-0000-0400-0000B1000000}"/>
            </a:ext>
          </a:extLst>
        </xdr:cNvPr>
        <xdr:cNvSpPr txBox="1">
          <a:spLocks noChangeArrowheads="1"/>
        </xdr:cNvSpPr>
      </xdr:nvSpPr>
      <xdr:spPr bwMode="auto">
        <a:xfrm>
          <a:off x="4196443" y="1660071"/>
          <a:ext cx="356498" cy="29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947049</xdr:colOff>
      <xdr:row>30</xdr:row>
      <xdr:rowOff>28575</xdr:rowOff>
    </xdr:to>
    <xdr:sp macro="" textlink="">
      <xdr:nvSpPr>
        <xdr:cNvPr id="178" name="Text Box 32">
          <a:extLst>
            <a:ext uri="{FF2B5EF4-FFF2-40B4-BE49-F238E27FC236}">
              <a16:creationId xmlns="" xmlns:a16="http://schemas.microsoft.com/office/drawing/2014/main" id="{00000000-0008-0000-0400-0000B2000000}"/>
            </a:ext>
          </a:extLst>
        </xdr:cNvPr>
        <xdr:cNvSpPr txBox="1">
          <a:spLocks noChangeArrowheads="1"/>
        </xdr:cNvSpPr>
      </xdr:nvSpPr>
      <xdr:spPr bwMode="auto">
        <a:xfrm>
          <a:off x="4196443" y="1660071"/>
          <a:ext cx="356498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95250</xdr:rowOff>
    </xdr:to>
    <xdr:sp macro="" textlink="">
      <xdr:nvSpPr>
        <xdr:cNvPr id="179" name="Text Box 1">
          <a:extLst>
            <a:ext uri="{FF2B5EF4-FFF2-40B4-BE49-F238E27FC236}">
              <a16:creationId xmlns="" xmlns:a16="http://schemas.microsoft.com/office/drawing/2014/main" id="{00000000-0008-0000-0400-0000B3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28575</xdr:rowOff>
    </xdr:to>
    <xdr:sp macro="" textlink="">
      <xdr:nvSpPr>
        <xdr:cNvPr id="180" name="Text Box 2">
          <a:extLst>
            <a:ext uri="{FF2B5EF4-FFF2-40B4-BE49-F238E27FC236}">
              <a16:creationId xmlns="" xmlns:a16="http://schemas.microsoft.com/office/drawing/2014/main" id="{00000000-0008-0000-0400-0000B4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95250</xdr:rowOff>
    </xdr:to>
    <xdr:sp macro="" textlink="">
      <xdr:nvSpPr>
        <xdr:cNvPr id="181" name="Text Box 4">
          <a:extLst>
            <a:ext uri="{FF2B5EF4-FFF2-40B4-BE49-F238E27FC236}">
              <a16:creationId xmlns="" xmlns:a16="http://schemas.microsoft.com/office/drawing/2014/main" id="{00000000-0008-0000-0400-0000B5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28575</xdr:rowOff>
    </xdr:to>
    <xdr:sp macro="" textlink="">
      <xdr:nvSpPr>
        <xdr:cNvPr id="182" name="Text Box 5">
          <a:extLst>
            <a:ext uri="{FF2B5EF4-FFF2-40B4-BE49-F238E27FC236}">
              <a16:creationId xmlns="" xmlns:a16="http://schemas.microsoft.com/office/drawing/2014/main" id="{00000000-0008-0000-0400-0000B6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95250</xdr:rowOff>
    </xdr:to>
    <xdr:sp macro="" textlink="">
      <xdr:nvSpPr>
        <xdr:cNvPr id="183" name="Text Box 6">
          <a:extLst>
            <a:ext uri="{FF2B5EF4-FFF2-40B4-BE49-F238E27FC236}">
              <a16:creationId xmlns="" xmlns:a16="http://schemas.microsoft.com/office/drawing/2014/main" id="{00000000-0008-0000-0400-0000B7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28575</xdr:rowOff>
    </xdr:to>
    <xdr:sp macro="" textlink="">
      <xdr:nvSpPr>
        <xdr:cNvPr id="184" name="Text Box 7">
          <a:extLst>
            <a:ext uri="{FF2B5EF4-FFF2-40B4-BE49-F238E27FC236}">
              <a16:creationId xmlns="" xmlns:a16="http://schemas.microsoft.com/office/drawing/2014/main" id="{00000000-0008-0000-0400-0000B8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95250</xdr:rowOff>
    </xdr:to>
    <xdr:sp macro="" textlink="">
      <xdr:nvSpPr>
        <xdr:cNvPr id="185" name="Text Box 8">
          <a:extLst>
            <a:ext uri="{FF2B5EF4-FFF2-40B4-BE49-F238E27FC236}">
              <a16:creationId xmlns="" xmlns:a16="http://schemas.microsoft.com/office/drawing/2014/main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28575</xdr:rowOff>
    </xdr:to>
    <xdr:sp macro="" textlink="">
      <xdr:nvSpPr>
        <xdr:cNvPr id="186" name="Text Box 9">
          <a:extLst>
            <a:ext uri="{FF2B5EF4-FFF2-40B4-BE49-F238E27FC236}">
              <a16:creationId xmlns="" xmlns:a16="http://schemas.microsoft.com/office/drawing/2014/main" id="{00000000-0008-0000-0400-0000BA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95250</xdr:rowOff>
    </xdr:to>
    <xdr:sp macro="" textlink="">
      <xdr:nvSpPr>
        <xdr:cNvPr id="187" name="Text Box 10">
          <a:extLst>
            <a:ext uri="{FF2B5EF4-FFF2-40B4-BE49-F238E27FC236}">
              <a16:creationId xmlns="" xmlns:a16="http://schemas.microsoft.com/office/drawing/2014/main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28575</xdr:rowOff>
    </xdr:to>
    <xdr:sp macro="" textlink="">
      <xdr:nvSpPr>
        <xdr:cNvPr id="188" name="Text Box 11">
          <a:extLst>
            <a:ext uri="{FF2B5EF4-FFF2-40B4-BE49-F238E27FC236}">
              <a16:creationId xmlns="" xmlns:a16="http://schemas.microsoft.com/office/drawing/2014/main" id="{00000000-0008-0000-0400-0000BC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95250</xdr:rowOff>
    </xdr:to>
    <xdr:sp macro="" textlink="">
      <xdr:nvSpPr>
        <xdr:cNvPr id="189" name="Text Box 12">
          <a:extLst>
            <a:ext uri="{FF2B5EF4-FFF2-40B4-BE49-F238E27FC236}">
              <a16:creationId xmlns="" xmlns:a16="http://schemas.microsoft.com/office/drawing/2014/main" id="{00000000-0008-0000-0400-0000BD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28575</xdr:rowOff>
    </xdr:to>
    <xdr:sp macro="" textlink="">
      <xdr:nvSpPr>
        <xdr:cNvPr id="190" name="Text Box 13">
          <a:extLst>
            <a:ext uri="{FF2B5EF4-FFF2-40B4-BE49-F238E27FC236}">
              <a16:creationId xmlns="" xmlns:a16="http://schemas.microsoft.com/office/drawing/2014/main" id="{00000000-0008-0000-0400-0000BE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95250</xdr:rowOff>
    </xdr:to>
    <xdr:sp macro="" textlink="">
      <xdr:nvSpPr>
        <xdr:cNvPr id="191" name="Text Box 14">
          <a:extLst>
            <a:ext uri="{FF2B5EF4-FFF2-40B4-BE49-F238E27FC236}">
              <a16:creationId xmlns="" xmlns:a16="http://schemas.microsoft.com/office/drawing/2014/main" id="{00000000-0008-0000-0400-0000BF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28575</xdr:rowOff>
    </xdr:to>
    <xdr:sp macro="" textlink="">
      <xdr:nvSpPr>
        <xdr:cNvPr id="192" name="Text Box 15">
          <a:extLst>
            <a:ext uri="{FF2B5EF4-FFF2-40B4-BE49-F238E27FC236}">
              <a16:creationId xmlns="" xmlns:a16="http://schemas.microsoft.com/office/drawing/2014/main" id="{00000000-0008-0000-0400-0000C0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95250</xdr:rowOff>
    </xdr:to>
    <xdr:sp macro="" textlink="">
      <xdr:nvSpPr>
        <xdr:cNvPr id="193" name="Text Box 16">
          <a:extLst>
            <a:ext uri="{FF2B5EF4-FFF2-40B4-BE49-F238E27FC236}">
              <a16:creationId xmlns="" xmlns:a16="http://schemas.microsoft.com/office/drawing/2014/main" id="{00000000-0008-0000-0400-0000C1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28575</xdr:rowOff>
    </xdr:to>
    <xdr:sp macro="" textlink="">
      <xdr:nvSpPr>
        <xdr:cNvPr id="194" name="Text Box 17">
          <a:extLst>
            <a:ext uri="{FF2B5EF4-FFF2-40B4-BE49-F238E27FC236}">
              <a16:creationId xmlns="" xmlns:a16="http://schemas.microsoft.com/office/drawing/2014/main" id="{00000000-0008-0000-0400-0000C2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95250</xdr:rowOff>
    </xdr:to>
    <xdr:sp macro="" textlink="">
      <xdr:nvSpPr>
        <xdr:cNvPr id="195" name="Text Box 18">
          <a:extLst>
            <a:ext uri="{FF2B5EF4-FFF2-40B4-BE49-F238E27FC236}">
              <a16:creationId xmlns="" xmlns:a16="http://schemas.microsoft.com/office/drawing/2014/main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28575</xdr:rowOff>
    </xdr:to>
    <xdr:sp macro="" textlink="">
      <xdr:nvSpPr>
        <xdr:cNvPr id="196" name="Text Box 19">
          <a:extLst>
            <a:ext uri="{FF2B5EF4-FFF2-40B4-BE49-F238E27FC236}">
              <a16:creationId xmlns="" xmlns:a16="http://schemas.microsoft.com/office/drawing/2014/main" id="{00000000-0008-0000-0400-0000C4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28575</xdr:rowOff>
    </xdr:to>
    <xdr:sp macro="" textlink="">
      <xdr:nvSpPr>
        <xdr:cNvPr id="197" name="Text Box 20">
          <a:extLst>
            <a:ext uri="{FF2B5EF4-FFF2-40B4-BE49-F238E27FC236}">
              <a16:creationId xmlns="" xmlns:a16="http://schemas.microsoft.com/office/drawing/2014/main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95250</xdr:rowOff>
    </xdr:to>
    <xdr:sp macro="" textlink="">
      <xdr:nvSpPr>
        <xdr:cNvPr id="198" name="Text Box 25">
          <a:extLst>
            <a:ext uri="{FF2B5EF4-FFF2-40B4-BE49-F238E27FC236}">
              <a16:creationId xmlns="" xmlns:a16="http://schemas.microsoft.com/office/drawing/2014/main" id="{00000000-0008-0000-0400-0000C6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28575</xdr:rowOff>
    </xdr:to>
    <xdr:sp macro="" textlink="">
      <xdr:nvSpPr>
        <xdr:cNvPr id="199" name="Text Box 26">
          <a:extLst>
            <a:ext uri="{FF2B5EF4-FFF2-40B4-BE49-F238E27FC236}">
              <a16:creationId xmlns="" xmlns:a16="http://schemas.microsoft.com/office/drawing/2014/main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95250</xdr:rowOff>
    </xdr:to>
    <xdr:sp macro="" textlink="">
      <xdr:nvSpPr>
        <xdr:cNvPr id="200" name="Text Box 27">
          <a:extLst>
            <a:ext uri="{FF2B5EF4-FFF2-40B4-BE49-F238E27FC236}">
              <a16:creationId xmlns="" xmlns:a16="http://schemas.microsoft.com/office/drawing/2014/main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28575</xdr:rowOff>
    </xdr:to>
    <xdr:sp macro="" textlink="">
      <xdr:nvSpPr>
        <xdr:cNvPr id="201" name="Text Box 28">
          <a:extLst>
            <a:ext uri="{FF2B5EF4-FFF2-40B4-BE49-F238E27FC236}">
              <a16:creationId xmlns="" xmlns:a16="http://schemas.microsoft.com/office/drawing/2014/main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95250</xdr:rowOff>
    </xdr:to>
    <xdr:sp macro="" textlink="">
      <xdr:nvSpPr>
        <xdr:cNvPr id="202" name="Text Box 33">
          <a:extLst>
            <a:ext uri="{FF2B5EF4-FFF2-40B4-BE49-F238E27FC236}">
              <a16:creationId xmlns="" xmlns:a16="http://schemas.microsoft.com/office/drawing/2014/main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28575</xdr:rowOff>
    </xdr:to>
    <xdr:sp macro="" textlink="">
      <xdr:nvSpPr>
        <xdr:cNvPr id="203" name="Text Box 34">
          <a:extLst>
            <a:ext uri="{FF2B5EF4-FFF2-40B4-BE49-F238E27FC236}">
              <a16:creationId xmlns="" xmlns:a16="http://schemas.microsoft.com/office/drawing/2014/main" id="{00000000-0008-0000-0400-0000CB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95250</xdr:rowOff>
    </xdr:to>
    <xdr:sp macro="" textlink="">
      <xdr:nvSpPr>
        <xdr:cNvPr id="204" name="Text Box 36">
          <a:extLst>
            <a:ext uri="{FF2B5EF4-FFF2-40B4-BE49-F238E27FC236}">
              <a16:creationId xmlns="" xmlns:a16="http://schemas.microsoft.com/office/drawing/2014/main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28575</xdr:rowOff>
    </xdr:to>
    <xdr:sp macro="" textlink="">
      <xdr:nvSpPr>
        <xdr:cNvPr id="205" name="Text Box 37">
          <a:extLst>
            <a:ext uri="{FF2B5EF4-FFF2-40B4-BE49-F238E27FC236}">
              <a16:creationId xmlns="" xmlns:a16="http://schemas.microsoft.com/office/drawing/2014/main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95250</xdr:rowOff>
    </xdr:to>
    <xdr:sp macro="" textlink="">
      <xdr:nvSpPr>
        <xdr:cNvPr id="206" name="Text Box 38">
          <a:extLst>
            <a:ext uri="{FF2B5EF4-FFF2-40B4-BE49-F238E27FC236}">
              <a16:creationId xmlns="" xmlns:a16="http://schemas.microsoft.com/office/drawing/2014/main" id="{00000000-0008-0000-0400-0000CE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34</xdr:row>
      <xdr:rowOff>0</xdr:rowOff>
    </xdr:from>
    <xdr:to>
      <xdr:col>3</xdr:col>
      <xdr:colOff>943995</xdr:colOff>
      <xdr:row>34</xdr:row>
      <xdr:rowOff>28575</xdr:rowOff>
    </xdr:to>
    <xdr:sp macro="" textlink="">
      <xdr:nvSpPr>
        <xdr:cNvPr id="207" name="Text Box 39">
          <a:extLst>
            <a:ext uri="{FF2B5EF4-FFF2-40B4-BE49-F238E27FC236}">
              <a16:creationId xmlns="" xmlns:a16="http://schemas.microsoft.com/office/drawing/2014/main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4196443" y="7633607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95250</xdr:rowOff>
    </xdr:to>
    <xdr:sp macro="" textlink="">
      <xdr:nvSpPr>
        <xdr:cNvPr id="216" name="Text Box 1">
          <a:extLst>
            <a:ext uri="{FF2B5EF4-FFF2-40B4-BE49-F238E27FC236}">
              <a16:creationId xmlns="" xmlns:a16="http://schemas.microsoft.com/office/drawing/2014/main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28575</xdr:rowOff>
    </xdr:to>
    <xdr:sp macro="" textlink="">
      <xdr:nvSpPr>
        <xdr:cNvPr id="217" name="Text Box 2">
          <a:extLst>
            <a:ext uri="{FF2B5EF4-FFF2-40B4-BE49-F238E27FC236}">
              <a16:creationId xmlns="" xmlns:a16="http://schemas.microsoft.com/office/drawing/2014/main" id="{00000000-0008-0000-0400-0000D9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95250</xdr:rowOff>
    </xdr:to>
    <xdr:sp macro="" textlink="">
      <xdr:nvSpPr>
        <xdr:cNvPr id="218" name="Text Box 4">
          <a:extLst>
            <a:ext uri="{FF2B5EF4-FFF2-40B4-BE49-F238E27FC236}">
              <a16:creationId xmlns="" xmlns:a16="http://schemas.microsoft.com/office/drawing/2014/main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28575</xdr:rowOff>
    </xdr:to>
    <xdr:sp macro="" textlink="">
      <xdr:nvSpPr>
        <xdr:cNvPr id="219" name="Text Box 5">
          <a:extLst>
            <a:ext uri="{FF2B5EF4-FFF2-40B4-BE49-F238E27FC236}">
              <a16:creationId xmlns="" xmlns:a16="http://schemas.microsoft.com/office/drawing/2014/main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95250</xdr:rowOff>
    </xdr:to>
    <xdr:sp macro="" textlink="">
      <xdr:nvSpPr>
        <xdr:cNvPr id="220" name="Text Box 6">
          <a:extLst>
            <a:ext uri="{FF2B5EF4-FFF2-40B4-BE49-F238E27FC236}">
              <a16:creationId xmlns="" xmlns:a16="http://schemas.microsoft.com/office/drawing/2014/main" id="{00000000-0008-0000-0400-0000DC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28575</xdr:rowOff>
    </xdr:to>
    <xdr:sp macro="" textlink="">
      <xdr:nvSpPr>
        <xdr:cNvPr id="221" name="Text Box 7">
          <a:extLst>
            <a:ext uri="{FF2B5EF4-FFF2-40B4-BE49-F238E27FC236}">
              <a16:creationId xmlns="" xmlns:a16="http://schemas.microsoft.com/office/drawing/2014/main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95250</xdr:rowOff>
    </xdr:to>
    <xdr:sp macro="" textlink="">
      <xdr:nvSpPr>
        <xdr:cNvPr id="222" name="Text Box 8">
          <a:extLst>
            <a:ext uri="{FF2B5EF4-FFF2-40B4-BE49-F238E27FC236}">
              <a16:creationId xmlns="" xmlns:a16="http://schemas.microsoft.com/office/drawing/2014/main" id="{00000000-0008-0000-0400-0000DE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28575</xdr:rowOff>
    </xdr:to>
    <xdr:sp macro="" textlink="">
      <xdr:nvSpPr>
        <xdr:cNvPr id="223" name="Text Box 9">
          <a:extLst>
            <a:ext uri="{FF2B5EF4-FFF2-40B4-BE49-F238E27FC236}">
              <a16:creationId xmlns="" xmlns:a16="http://schemas.microsoft.com/office/drawing/2014/main" id="{00000000-0008-0000-0400-0000DF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95250</xdr:rowOff>
    </xdr:to>
    <xdr:sp macro="" textlink="">
      <xdr:nvSpPr>
        <xdr:cNvPr id="224" name="Text Box 10">
          <a:extLst>
            <a:ext uri="{FF2B5EF4-FFF2-40B4-BE49-F238E27FC236}">
              <a16:creationId xmlns="" xmlns:a16="http://schemas.microsoft.com/office/drawing/2014/main" id="{00000000-0008-0000-0400-0000E0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28575</xdr:rowOff>
    </xdr:to>
    <xdr:sp macro="" textlink="">
      <xdr:nvSpPr>
        <xdr:cNvPr id="225" name="Text Box 11">
          <a:extLst>
            <a:ext uri="{FF2B5EF4-FFF2-40B4-BE49-F238E27FC236}">
              <a16:creationId xmlns="" xmlns:a16="http://schemas.microsoft.com/office/drawing/2014/main" id="{00000000-0008-0000-0400-0000E1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95250</xdr:rowOff>
    </xdr:to>
    <xdr:sp macro="" textlink="">
      <xdr:nvSpPr>
        <xdr:cNvPr id="226" name="Text Box 12">
          <a:extLst>
            <a:ext uri="{FF2B5EF4-FFF2-40B4-BE49-F238E27FC236}">
              <a16:creationId xmlns="" xmlns:a16="http://schemas.microsoft.com/office/drawing/2014/main" id="{00000000-0008-0000-0400-0000E2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28575</xdr:rowOff>
    </xdr:to>
    <xdr:sp macro="" textlink="">
      <xdr:nvSpPr>
        <xdr:cNvPr id="227" name="Text Box 13">
          <a:extLst>
            <a:ext uri="{FF2B5EF4-FFF2-40B4-BE49-F238E27FC236}">
              <a16:creationId xmlns="" xmlns:a16="http://schemas.microsoft.com/office/drawing/2014/main" id="{00000000-0008-0000-0400-0000E3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95250</xdr:rowOff>
    </xdr:to>
    <xdr:sp macro="" textlink="">
      <xdr:nvSpPr>
        <xdr:cNvPr id="228" name="Text Box 14">
          <a:extLst>
            <a:ext uri="{FF2B5EF4-FFF2-40B4-BE49-F238E27FC236}">
              <a16:creationId xmlns="" xmlns:a16="http://schemas.microsoft.com/office/drawing/2014/main" id="{00000000-0008-0000-0400-0000E4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28575</xdr:rowOff>
    </xdr:to>
    <xdr:sp macro="" textlink="">
      <xdr:nvSpPr>
        <xdr:cNvPr id="229" name="Text Box 15">
          <a:extLst>
            <a:ext uri="{FF2B5EF4-FFF2-40B4-BE49-F238E27FC236}">
              <a16:creationId xmlns="" xmlns:a16="http://schemas.microsoft.com/office/drawing/2014/main" id="{00000000-0008-0000-0400-0000E5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95250</xdr:rowOff>
    </xdr:to>
    <xdr:sp macro="" textlink="">
      <xdr:nvSpPr>
        <xdr:cNvPr id="230" name="Text Box 16">
          <a:extLst>
            <a:ext uri="{FF2B5EF4-FFF2-40B4-BE49-F238E27FC236}">
              <a16:creationId xmlns="" xmlns:a16="http://schemas.microsoft.com/office/drawing/2014/main" id="{00000000-0008-0000-0400-0000E6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28575</xdr:rowOff>
    </xdr:to>
    <xdr:sp macro="" textlink="">
      <xdr:nvSpPr>
        <xdr:cNvPr id="231" name="Text Box 17">
          <a:extLst>
            <a:ext uri="{FF2B5EF4-FFF2-40B4-BE49-F238E27FC236}">
              <a16:creationId xmlns="" xmlns:a16="http://schemas.microsoft.com/office/drawing/2014/main" id="{00000000-0008-0000-0400-0000E7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95250</xdr:rowOff>
    </xdr:to>
    <xdr:sp macro="" textlink="">
      <xdr:nvSpPr>
        <xdr:cNvPr id="232" name="Text Box 18">
          <a:extLst>
            <a:ext uri="{FF2B5EF4-FFF2-40B4-BE49-F238E27FC236}">
              <a16:creationId xmlns="" xmlns:a16="http://schemas.microsoft.com/office/drawing/2014/main" id="{00000000-0008-0000-0400-0000E8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28575</xdr:rowOff>
    </xdr:to>
    <xdr:sp macro="" textlink="">
      <xdr:nvSpPr>
        <xdr:cNvPr id="233" name="Text Box 19">
          <a:extLst>
            <a:ext uri="{FF2B5EF4-FFF2-40B4-BE49-F238E27FC236}">
              <a16:creationId xmlns="" xmlns:a16="http://schemas.microsoft.com/office/drawing/2014/main" id="{00000000-0008-0000-0400-0000E9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28575</xdr:rowOff>
    </xdr:to>
    <xdr:sp macro="" textlink="">
      <xdr:nvSpPr>
        <xdr:cNvPr id="234" name="Text Box 20">
          <a:extLst>
            <a:ext uri="{FF2B5EF4-FFF2-40B4-BE49-F238E27FC236}">
              <a16:creationId xmlns="" xmlns:a16="http://schemas.microsoft.com/office/drawing/2014/main" id="{00000000-0008-0000-0400-0000EA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95250</xdr:rowOff>
    </xdr:to>
    <xdr:sp macro="" textlink="">
      <xdr:nvSpPr>
        <xdr:cNvPr id="235" name="Text Box 25">
          <a:extLst>
            <a:ext uri="{FF2B5EF4-FFF2-40B4-BE49-F238E27FC236}">
              <a16:creationId xmlns="" xmlns:a16="http://schemas.microsoft.com/office/drawing/2014/main" id="{00000000-0008-0000-0400-0000EB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28575</xdr:rowOff>
    </xdr:to>
    <xdr:sp macro="" textlink="">
      <xdr:nvSpPr>
        <xdr:cNvPr id="236" name="Text Box 26">
          <a:extLst>
            <a:ext uri="{FF2B5EF4-FFF2-40B4-BE49-F238E27FC236}">
              <a16:creationId xmlns="" xmlns:a16="http://schemas.microsoft.com/office/drawing/2014/main" id="{00000000-0008-0000-0400-0000EC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95250</xdr:rowOff>
    </xdr:to>
    <xdr:sp macro="" textlink="">
      <xdr:nvSpPr>
        <xdr:cNvPr id="237" name="Text Box 27">
          <a:extLst>
            <a:ext uri="{FF2B5EF4-FFF2-40B4-BE49-F238E27FC236}">
              <a16:creationId xmlns="" xmlns:a16="http://schemas.microsoft.com/office/drawing/2014/main" id="{00000000-0008-0000-0400-0000ED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28575</xdr:rowOff>
    </xdr:to>
    <xdr:sp macro="" textlink="">
      <xdr:nvSpPr>
        <xdr:cNvPr id="238" name="Text Box 28">
          <a:extLst>
            <a:ext uri="{FF2B5EF4-FFF2-40B4-BE49-F238E27FC236}">
              <a16:creationId xmlns="" xmlns:a16="http://schemas.microsoft.com/office/drawing/2014/main" id="{00000000-0008-0000-0400-0000EE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95250</xdr:rowOff>
    </xdr:to>
    <xdr:sp macro="" textlink="">
      <xdr:nvSpPr>
        <xdr:cNvPr id="239" name="Text Box 33">
          <a:extLst>
            <a:ext uri="{FF2B5EF4-FFF2-40B4-BE49-F238E27FC236}">
              <a16:creationId xmlns="" xmlns:a16="http://schemas.microsoft.com/office/drawing/2014/main" id="{00000000-0008-0000-0400-0000EF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28575</xdr:rowOff>
    </xdr:to>
    <xdr:sp macro="" textlink="">
      <xdr:nvSpPr>
        <xdr:cNvPr id="240" name="Text Box 34">
          <a:extLst>
            <a:ext uri="{FF2B5EF4-FFF2-40B4-BE49-F238E27FC236}">
              <a16:creationId xmlns="" xmlns:a16="http://schemas.microsoft.com/office/drawing/2014/main" id="{00000000-0008-0000-0400-0000F0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95250</xdr:rowOff>
    </xdr:to>
    <xdr:sp macro="" textlink="">
      <xdr:nvSpPr>
        <xdr:cNvPr id="241" name="Text Box 36">
          <a:extLst>
            <a:ext uri="{FF2B5EF4-FFF2-40B4-BE49-F238E27FC236}">
              <a16:creationId xmlns="" xmlns:a16="http://schemas.microsoft.com/office/drawing/2014/main" id="{00000000-0008-0000-0400-0000F1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28575</xdr:rowOff>
    </xdr:to>
    <xdr:sp macro="" textlink="">
      <xdr:nvSpPr>
        <xdr:cNvPr id="242" name="Text Box 37">
          <a:extLst>
            <a:ext uri="{FF2B5EF4-FFF2-40B4-BE49-F238E27FC236}">
              <a16:creationId xmlns="" xmlns:a16="http://schemas.microsoft.com/office/drawing/2014/main" id="{00000000-0008-0000-0400-0000F2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95250</xdr:rowOff>
    </xdr:to>
    <xdr:sp macro="" textlink="">
      <xdr:nvSpPr>
        <xdr:cNvPr id="243" name="Text Box 38">
          <a:extLst>
            <a:ext uri="{FF2B5EF4-FFF2-40B4-BE49-F238E27FC236}">
              <a16:creationId xmlns="" xmlns:a16="http://schemas.microsoft.com/office/drawing/2014/main" id="{00000000-0008-0000-0400-0000F3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3</xdr:col>
      <xdr:colOff>943995</xdr:colOff>
      <xdr:row>35</xdr:row>
      <xdr:rowOff>28575</xdr:rowOff>
    </xdr:to>
    <xdr:sp macro="" textlink="">
      <xdr:nvSpPr>
        <xdr:cNvPr id="244" name="Text Box 39">
          <a:extLst>
            <a:ext uri="{FF2B5EF4-FFF2-40B4-BE49-F238E27FC236}">
              <a16:creationId xmlns="" xmlns:a16="http://schemas.microsoft.com/office/drawing/2014/main" id="{00000000-0008-0000-0400-0000F4000000}"/>
            </a:ext>
          </a:extLst>
        </xdr:cNvPr>
        <xdr:cNvSpPr txBox="1">
          <a:spLocks noChangeArrowheads="1"/>
        </xdr:cNvSpPr>
      </xdr:nvSpPr>
      <xdr:spPr bwMode="auto">
        <a:xfrm>
          <a:off x="4196443" y="23989393"/>
          <a:ext cx="35344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66675</xdr:rowOff>
    </xdr:to>
    <xdr:sp macro="" textlink="">
      <xdr:nvSpPr>
        <xdr:cNvPr id="247" name="Text Box 1">
          <a:extLst>
            <a:ext uri="{FF2B5EF4-FFF2-40B4-BE49-F238E27FC236}">
              <a16:creationId xmlns="" xmlns:a16="http://schemas.microsoft.com/office/drawing/2014/main" id="{00000000-0008-0000-0400-0000F700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28575</xdr:rowOff>
    </xdr:to>
    <xdr:sp macro="" textlink="">
      <xdr:nvSpPr>
        <xdr:cNvPr id="248" name="Text Box 2">
          <a:extLst>
            <a:ext uri="{FF2B5EF4-FFF2-40B4-BE49-F238E27FC236}">
              <a16:creationId xmlns="" xmlns:a16="http://schemas.microsoft.com/office/drawing/2014/main" id="{00000000-0008-0000-0400-0000F800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66675</xdr:rowOff>
    </xdr:to>
    <xdr:sp macro="" textlink="">
      <xdr:nvSpPr>
        <xdr:cNvPr id="249" name="Text Box 4">
          <a:extLst>
            <a:ext uri="{FF2B5EF4-FFF2-40B4-BE49-F238E27FC236}">
              <a16:creationId xmlns="" xmlns:a16="http://schemas.microsoft.com/office/drawing/2014/main" id="{00000000-0008-0000-0400-0000F900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28575</xdr:rowOff>
    </xdr:to>
    <xdr:sp macro="" textlink="">
      <xdr:nvSpPr>
        <xdr:cNvPr id="250" name="Text Box 5">
          <a:extLst>
            <a:ext uri="{FF2B5EF4-FFF2-40B4-BE49-F238E27FC236}">
              <a16:creationId xmlns="" xmlns:a16="http://schemas.microsoft.com/office/drawing/2014/main" id="{00000000-0008-0000-0400-0000FA00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66675</xdr:rowOff>
    </xdr:to>
    <xdr:sp macro="" textlink="">
      <xdr:nvSpPr>
        <xdr:cNvPr id="251" name="Text Box 6">
          <a:extLst>
            <a:ext uri="{FF2B5EF4-FFF2-40B4-BE49-F238E27FC236}">
              <a16:creationId xmlns="" xmlns:a16="http://schemas.microsoft.com/office/drawing/2014/main" id="{00000000-0008-0000-0400-0000FB00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28575</xdr:rowOff>
    </xdr:to>
    <xdr:sp macro="" textlink="">
      <xdr:nvSpPr>
        <xdr:cNvPr id="252" name="Text Box 7">
          <a:extLst>
            <a:ext uri="{FF2B5EF4-FFF2-40B4-BE49-F238E27FC236}">
              <a16:creationId xmlns="" xmlns:a16="http://schemas.microsoft.com/office/drawing/2014/main" id="{00000000-0008-0000-0400-0000FC00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66675</xdr:rowOff>
    </xdr:to>
    <xdr:sp macro="" textlink="">
      <xdr:nvSpPr>
        <xdr:cNvPr id="253" name="Text Box 8">
          <a:extLst>
            <a:ext uri="{FF2B5EF4-FFF2-40B4-BE49-F238E27FC236}">
              <a16:creationId xmlns="" xmlns:a16="http://schemas.microsoft.com/office/drawing/2014/main" id="{00000000-0008-0000-0400-0000FD00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28575</xdr:rowOff>
    </xdr:to>
    <xdr:sp macro="" textlink="">
      <xdr:nvSpPr>
        <xdr:cNvPr id="254" name="Text Box 9">
          <a:extLst>
            <a:ext uri="{FF2B5EF4-FFF2-40B4-BE49-F238E27FC236}">
              <a16:creationId xmlns="" xmlns:a16="http://schemas.microsoft.com/office/drawing/2014/main" id="{00000000-0008-0000-0400-0000FE00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66675</xdr:rowOff>
    </xdr:to>
    <xdr:sp macro="" textlink="">
      <xdr:nvSpPr>
        <xdr:cNvPr id="255" name="Text Box 10">
          <a:extLst>
            <a:ext uri="{FF2B5EF4-FFF2-40B4-BE49-F238E27FC236}">
              <a16:creationId xmlns="" xmlns:a16="http://schemas.microsoft.com/office/drawing/2014/main" id="{00000000-0008-0000-0400-0000FF00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28575</xdr:rowOff>
    </xdr:to>
    <xdr:sp macro="" textlink="">
      <xdr:nvSpPr>
        <xdr:cNvPr id="256" name="Text Box 11">
          <a:extLst>
            <a:ext uri="{FF2B5EF4-FFF2-40B4-BE49-F238E27FC236}">
              <a16:creationId xmlns="" xmlns:a16="http://schemas.microsoft.com/office/drawing/2014/main" id="{00000000-0008-0000-0400-000000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66675</xdr:rowOff>
    </xdr:to>
    <xdr:sp macro="" textlink="">
      <xdr:nvSpPr>
        <xdr:cNvPr id="257" name="Text Box 12">
          <a:extLst>
            <a:ext uri="{FF2B5EF4-FFF2-40B4-BE49-F238E27FC236}">
              <a16:creationId xmlns="" xmlns:a16="http://schemas.microsoft.com/office/drawing/2014/main" id="{00000000-0008-0000-0400-000001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28575</xdr:rowOff>
    </xdr:to>
    <xdr:sp macro="" textlink="">
      <xdr:nvSpPr>
        <xdr:cNvPr id="258" name="Text Box 13">
          <a:extLst>
            <a:ext uri="{FF2B5EF4-FFF2-40B4-BE49-F238E27FC236}">
              <a16:creationId xmlns="" xmlns:a16="http://schemas.microsoft.com/office/drawing/2014/main" id="{00000000-0008-0000-0400-000002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66675</xdr:rowOff>
    </xdr:to>
    <xdr:sp macro="" textlink="">
      <xdr:nvSpPr>
        <xdr:cNvPr id="259" name="Text Box 14">
          <a:extLst>
            <a:ext uri="{FF2B5EF4-FFF2-40B4-BE49-F238E27FC236}">
              <a16:creationId xmlns="" xmlns:a16="http://schemas.microsoft.com/office/drawing/2014/main" id="{00000000-0008-0000-0400-000003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28575</xdr:rowOff>
    </xdr:to>
    <xdr:sp macro="" textlink="">
      <xdr:nvSpPr>
        <xdr:cNvPr id="260" name="Text Box 15">
          <a:extLst>
            <a:ext uri="{FF2B5EF4-FFF2-40B4-BE49-F238E27FC236}">
              <a16:creationId xmlns="" xmlns:a16="http://schemas.microsoft.com/office/drawing/2014/main" id="{00000000-0008-0000-0400-000004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66675</xdr:rowOff>
    </xdr:to>
    <xdr:sp macro="" textlink="">
      <xdr:nvSpPr>
        <xdr:cNvPr id="261" name="Text Box 16">
          <a:extLst>
            <a:ext uri="{FF2B5EF4-FFF2-40B4-BE49-F238E27FC236}">
              <a16:creationId xmlns="" xmlns:a16="http://schemas.microsoft.com/office/drawing/2014/main" id="{00000000-0008-0000-0400-000005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28575</xdr:rowOff>
    </xdr:to>
    <xdr:sp macro="" textlink="">
      <xdr:nvSpPr>
        <xdr:cNvPr id="262" name="Text Box 17">
          <a:extLst>
            <a:ext uri="{FF2B5EF4-FFF2-40B4-BE49-F238E27FC236}">
              <a16:creationId xmlns="" xmlns:a16="http://schemas.microsoft.com/office/drawing/2014/main" id="{00000000-0008-0000-0400-000006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66675</xdr:rowOff>
    </xdr:to>
    <xdr:sp macro="" textlink="">
      <xdr:nvSpPr>
        <xdr:cNvPr id="263" name="Text Box 18">
          <a:extLst>
            <a:ext uri="{FF2B5EF4-FFF2-40B4-BE49-F238E27FC236}">
              <a16:creationId xmlns="" xmlns:a16="http://schemas.microsoft.com/office/drawing/2014/main" id="{00000000-0008-0000-0400-000007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28575</xdr:rowOff>
    </xdr:to>
    <xdr:sp macro="" textlink="">
      <xdr:nvSpPr>
        <xdr:cNvPr id="264" name="Text Box 19">
          <a:extLst>
            <a:ext uri="{FF2B5EF4-FFF2-40B4-BE49-F238E27FC236}">
              <a16:creationId xmlns="" xmlns:a16="http://schemas.microsoft.com/office/drawing/2014/main" id="{00000000-0008-0000-0400-000008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28575</xdr:rowOff>
    </xdr:to>
    <xdr:sp macro="" textlink="">
      <xdr:nvSpPr>
        <xdr:cNvPr id="265" name="Text Box 20">
          <a:extLst>
            <a:ext uri="{FF2B5EF4-FFF2-40B4-BE49-F238E27FC236}">
              <a16:creationId xmlns="" xmlns:a16="http://schemas.microsoft.com/office/drawing/2014/main" id="{00000000-0008-0000-0400-000009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66675</xdr:rowOff>
    </xdr:to>
    <xdr:sp macro="" textlink="">
      <xdr:nvSpPr>
        <xdr:cNvPr id="266" name="Text Box 25">
          <a:extLst>
            <a:ext uri="{FF2B5EF4-FFF2-40B4-BE49-F238E27FC236}">
              <a16:creationId xmlns="" xmlns:a16="http://schemas.microsoft.com/office/drawing/2014/main" id="{00000000-0008-0000-0400-00000A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28575</xdr:rowOff>
    </xdr:to>
    <xdr:sp macro="" textlink="">
      <xdr:nvSpPr>
        <xdr:cNvPr id="267" name="Text Box 26">
          <a:extLst>
            <a:ext uri="{FF2B5EF4-FFF2-40B4-BE49-F238E27FC236}">
              <a16:creationId xmlns="" xmlns:a16="http://schemas.microsoft.com/office/drawing/2014/main" id="{00000000-0008-0000-0400-00000B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66675</xdr:rowOff>
    </xdr:to>
    <xdr:sp macro="" textlink="">
      <xdr:nvSpPr>
        <xdr:cNvPr id="268" name="Text Box 27">
          <a:extLst>
            <a:ext uri="{FF2B5EF4-FFF2-40B4-BE49-F238E27FC236}">
              <a16:creationId xmlns="" xmlns:a16="http://schemas.microsoft.com/office/drawing/2014/main" id="{00000000-0008-0000-0400-00000C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28575</xdr:rowOff>
    </xdr:to>
    <xdr:sp macro="" textlink="">
      <xdr:nvSpPr>
        <xdr:cNvPr id="269" name="Text Box 28">
          <a:extLst>
            <a:ext uri="{FF2B5EF4-FFF2-40B4-BE49-F238E27FC236}">
              <a16:creationId xmlns="" xmlns:a16="http://schemas.microsoft.com/office/drawing/2014/main" id="{00000000-0008-0000-0400-00000D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66675</xdr:rowOff>
    </xdr:to>
    <xdr:sp macro="" textlink="">
      <xdr:nvSpPr>
        <xdr:cNvPr id="270" name="Text Box 33">
          <a:extLst>
            <a:ext uri="{FF2B5EF4-FFF2-40B4-BE49-F238E27FC236}">
              <a16:creationId xmlns="" xmlns:a16="http://schemas.microsoft.com/office/drawing/2014/main" id="{00000000-0008-0000-0400-00000E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28575</xdr:rowOff>
    </xdr:to>
    <xdr:sp macro="" textlink="">
      <xdr:nvSpPr>
        <xdr:cNvPr id="271" name="Text Box 34">
          <a:extLst>
            <a:ext uri="{FF2B5EF4-FFF2-40B4-BE49-F238E27FC236}">
              <a16:creationId xmlns="" xmlns:a16="http://schemas.microsoft.com/office/drawing/2014/main" id="{00000000-0008-0000-0400-00000F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66675</xdr:rowOff>
    </xdr:to>
    <xdr:sp macro="" textlink="">
      <xdr:nvSpPr>
        <xdr:cNvPr id="272" name="Text Box 36">
          <a:extLst>
            <a:ext uri="{FF2B5EF4-FFF2-40B4-BE49-F238E27FC236}">
              <a16:creationId xmlns="" xmlns:a16="http://schemas.microsoft.com/office/drawing/2014/main" id="{00000000-0008-0000-0400-000010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28575</xdr:rowOff>
    </xdr:to>
    <xdr:sp macro="" textlink="">
      <xdr:nvSpPr>
        <xdr:cNvPr id="273" name="Text Box 37">
          <a:extLst>
            <a:ext uri="{FF2B5EF4-FFF2-40B4-BE49-F238E27FC236}">
              <a16:creationId xmlns="" xmlns:a16="http://schemas.microsoft.com/office/drawing/2014/main" id="{00000000-0008-0000-0400-000011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66675</xdr:rowOff>
    </xdr:to>
    <xdr:sp macro="" textlink="">
      <xdr:nvSpPr>
        <xdr:cNvPr id="274" name="Text Box 38">
          <a:extLst>
            <a:ext uri="{FF2B5EF4-FFF2-40B4-BE49-F238E27FC236}">
              <a16:creationId xmlns="" xmlns:a16="http://schemas.microsoft.com/office/drawing/2014/main" id="{00000000-0008-0000-0400-000012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31</xdr:row>
      <xdr:rowOff>0</xdr:rowOff>
    </xdr:from>
    <xdr:to>
      <xdr:col>3</xdr:col>
      <xdr:colOff>653034</xdr:colOff>
      <xdr:row>31</xdr:row>
      <xdr:rowOff>28575</xdr:rowOff>
    </xdr:to>
    <xdr:sp macro="" textlink="">
      <xdr:nvSpPr>
        <xdr:cNvPr id="275" name="Text Box 39">
          <a:extLst>
            <a:ext uri="{FF2B5EF4-FFF2-40B4-BE49-F238E27FC236}">
              <a16:creationId xmlns="" xmlns:a16="http://schemas.microsoft.com/office/drawing/2014/main" id="{00000000-0008-0000-0400-000013010000}"/>
            </a:ext>
          </a:extLst>
        </xdr:cNvPr>
        <xdr:cNvSpPr txBox="1">
          <a:spLocks noChangeArrowheads="1"/>
        </xdr:cNvSpPr>
      </xdr:nvSpPr>
      <xdr:spPr bwMode="auto">
        <a:xfrm>
          <a:off x="4196443" y="18805071"/>
          <a:ext cx="6248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590550</xdr:colOff>
      <xdr:row>10</xdr:row>
      <xdr:rowOff>0</xdr:rowOff>
    </xdr:from>
    <xdr:ext cx="16574" cy="66675"/>
    <xdr:sp macro="" textlink="">
      <xdr:nvSpPr>
        <xdr:cNvPr id="208" name="Text Box 21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657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6574" cy="28575"/>
    <xdr:sp macro="" textlink="">
      <xdr:nvSpPr>
        <xdr:cNvPr id="210" name="Text Box 22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657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66675</xdr:colOff>
      <xdr:row>10</xdr:row>
      <xdr:rowOff>0</xdr:rowOff>
    </xdr:from>
    <xdr:ext cx="523698" cy="65151"/>
    <xdr:sp macro="" textlink="">
      <xdr:nvSpPr>
        <xdr:cNvPr id="211" name="Text Box 23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1908175" y="19558000"/>
          <a:ext cx="523698" cy="65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oneCellAnchor>
  <xdr:oneCellAnchor>
    <xdr:from>
      <xdr:col>2</xdr:col>
      <xdr:colOff>590550</xdr:colOff>
      <xdr:row>10</xdr:row>
      <xdr:rowOff>0</xdr:rowOff>
    </xdr:from>
    <xdr:ext cx="16574" cy="66675"/>
    <xdr:sp macro="" textlink="">
      <xdr:nvSpPr>
        <xdr:cNvPr id="212" name="Text Box 29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657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6574" cy="28575"/>
    <xdr:sp macro="" textlink="">
      <xdr:nvSpPr>
        <xdr:cNvPr id="213" name="Text Box 30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657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6574" cy="66675"/>
    <xdr:sp macro="" textlink="">
      <xdr:nvSpPr>
        <xdr:cNvPr id="214" name="Text Box 31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6574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6574" cy="28575"/>
    <xdr:sp macro="" textlink="">
      <xdr:nvSpPr>
        <xdr:cNvPr id="215" name="Text Box 32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657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6574" cy="95250"/>
    <xdr:sp macro="" textlink="">
      <xdr:nvSpPr>
        <xdr:cNvPr id="245" name="Text Box 21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657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6574" cy="28575"/>
    <xdr:sp macro="" textlink="">
      <xdr:nvSpPr>
        <xdr:cNvPr id="276" name="Text Box 22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657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6574" cy="95250"/>
    <xdr:sp macro="" textlink="">
      <xdr:nvSpPr>
        <xdr:cNvPr id="277" name="Text Box 29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657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6574" cy="28575"/>
    <xdr:sp macro="" textlink="">
      <xdr:nvSpPr>
        <xdr:cNvPr id="278" name="Text Box 30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657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6574" cy="95250"/>
    <xdr:sp macro="" textlink="">
      <xdr:nvSpPr>
        <xdr:cNvPr id="279" name="Text Box 31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6574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6574" cy="28575"/>
    <xdr:sp macro="" textlink="">
      <xdr:nvSpPr>
        <xdr:cNvPr id="280" name="Text Box 32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657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06722" cy="95250"/>
    <xdr:sp macro="" textlink="">
      <xdr:nvSpPr>
        <xdr:cNvPr id="281" name="Text Box 21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06722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06722" cy="28575"/>
    <xdr:sp macro="" textlink="">
      <xdr:nvSpPr>
        <xdr:cNvPr id="282" name="Text Box 22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0672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06722" cy="95250"/>
    <xdr:sp macro="" textlink="">
      <xdr:nvSpPr>
        <xdr:cNvPr id="283" name="Text Box 29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06722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06722" cy="28575"/>
    <xdr:sp macro="" textlink="">
      <xdr:nvSpPr>
        <xdr:cNvPr id="284" name="Text Box 30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0672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06722" cy="95250"/>
    <xdr:sp macro="" textlink="">
      <xdr:nvSpPr>
        <xdr:cNvPr id="285" name="Text Box 31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06722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06722" cy="28575"/>
    <xdr:sp macro="" textlink="">
      <xdr:nvSpPr>
        <xdr:cNvPr id="286" name="Text Box 32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0672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06722" cy="95250"/>
    <xdr:sp macro="" textlink="">
      <xdr:nvSpPr>
        <xdr:cNvPr id="287" name="Text Box 21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06722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06722" cy="28575"/>
    <xdr:sp macro="" textlink="">
      <xdr:nvSpPr>
        <xdr:cNvPr id="288" name="Text Box 22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0672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06722" cy="95250"/>
    <xdr:sp macro="" textlink="">
      <xdr:nvSpPr>
        <xdr:cNvPr id="289" name="Text Box 29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06722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06722" cy="28575"/>
    <xdr:sp macro="" textlink="">
      <xdr:nvSpPr>
        <xdr:cNvPr id="290" name="Text Box 30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0672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06722" cy="95250"/>
    <xdr:sp macro="" textlink="">
      <xdr:nvSpPr>
        <xdr:cNvPr id="291" name="Text Box 31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06722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590550</xdr:colOff>
      <xdr:row>10</xdr:row>
      <xdr:rowOff>0</xdr:rowOff>
    </xdr:from>
    <xdr:ext cx="106722" cy="28575"/>
    <xdr:sp macro="" textlink="">
      <xdr:nvSpPr>
        <xdr:cNvPr id="292" name="Text Box 32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2432050" y="19558000"/>
          <a:ext cx="106722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</xdr:col>
      <xdr:colOff>163288</xdr:colOff>
      <xdr:row>27</xdr:row>
      <xdr:rowOff>27213</xdr:rowOff>
    </xdr:from>
    <xdr:to>
      <xdr:col>1</xdr:col>
      <xdr:colOff>857250</xdr:colOff>
      <xdr:row>27</xdr:row>
      <xdr:rowOff>1046471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H="1">
          <a:off x="639538" y="22928034"/>
          <a:ext cx="693962" cy="1019258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9</xdr:row>
      <xdr:rowOff>40822</xdr:rowOff>
    </xdr:from>
    <xdr:to>
      <xdr:col>1</xdr:col>
      <xdr:colOff>966108</xdr:colOff>
      <xdr:row>9</xdr:row>
      <xdr:rowOff>1055884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3965" y="3701143"/>
          <a:ext cx="748393" cy="101506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10</xdr:row>
      <xdr:rowOff>108857</xdr:rowOff>
    </xdr:from>
    <xdr:to>
      <xdr:col>1</xdr:col>
      <xdr:colOff>1034143</xdr:colOff>
      <xdr:row>10</xdr:row>
      <xdr:rowOff>1024922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0" y="4912178"/>
          <a:ext cx="748393" cy="916065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163286</xdr:colOff>
      <xdr:row>11</xdr:row>
      <xdr:rowOff>40822</xdr:rowOff>
    </xdr:from>
    <xdr:to>
      <xdr:col>1</xdr:col>
      <xdr:colOff>748393</xdr:colOff>
      <xdr:row>11</xdr:row>
      <xdr:rowOff>1111251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39536" y="5987143"/>
          <a:ext cx="585107" cy="1070429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244928</xdr:colOff>
      <xdr:row>12</xdr:row>
      <xdr:rowOff>54429</xdr:rowOff>
    </xdr:from>
    <xdr:to>
      <xdr:col>1</xdr:col>
      <xdr:colOff>721178</xdr:colOff>
      <xdr:row>12</xdr:row>
      <xdr:rowOff>1085575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78" y="7143750"/>
          <a:ext cx="476250" cy="1031146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204107</xdr:colOff>
      <xdr:row>13</xdr:row>
      <xdr:rowOff>40822</xdr:rowOff>
    </xdr:from>
    <xdr:to>
      <xdr:col>1</xdr:col>
      <xdr:colOff>830036</xdr:colOff>
      <xdr:row>13</xdr:row>
      <xdr:rowOff>1135039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0357" y="8273143"/>
          <a:ext cx="625929" cy="1094217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231323</xdr:colOff>
      <xdr:row>14</xdr:row>
      <xdr:rowOff>68036</xdr:rowOff>
    </xdr:from>
    <xdr:to>
      <xdr:col>1</xdr:col>
      <xdr:colOff>680359</xdr:colOff>
      <xdr:row>14</xdr:row>
      <xdr:rowOff>1077299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07573" y="9443357"/>
          <a:ext cx="449036" cy="1009263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312965</xdr:colOff>
      <xdr:row>15</xdr:row>
      <xdr:rowOff>40821</xdr:rowOff>
    </xdr:from>
    <xdr:to>
      <xdr:col>1</xdr:col>
      <xdr:colOff>762001</xdr:colOff>
      <xdr:row>15</xdr:row>
      <xdr:rowOff>1050084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9215" y="10559142"/>
          <a:ext cx="449036" cy="1009263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299357</xdr:colOff>
      <xdr:row>16</xdr:row>
      <xdr:rowOff>108858</xdr:rowOff>
    </xdr:from>
    <xdr:to>
      <xdr:col>1</xdr:col>
      <xdr:colOff>693964</xdr:colOff>
      <xdr:row>16</xdr:row>
      <xdr:rowOff>1021870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75607" y="11770179"/>
          <a:ext cx="394607" cy="913012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312964</xdr:colOff>
      <xdr:row>17</xdr:row>
      <xdr:rowOff>27216</xdr:rowOff>
    </xdr:from>
    <xdr:to>
      <xdr:col>1</xdr:col>
      <xdr:colOff>830035</xdr:colOff>
      <xdr:row>17</xdr:row>
      <xdr:rowOff>1019320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89214" y="12831537"/>
          <a:ext cx="517071" cy="992104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299358</xdr:colOff>
      <xdr:row>18</xdr:row>
      <xdr:rowOff>68036</xdr:rowOff>
    </xdr:from>
    <xdr:to>
      <xdr:col>1</xdr:col>
      <xdr:colOff>734787</xdr:colOff>
      <xdr:row>18</xdr:row>
      <xdr:rowOff>969451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75608" y="14015357"/>
          <a:ext cx="435429" cy="901415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231322</xdr:colOff>
      <xdr:row>19</xdr:row>
      <xdr:rowOff>54429</xdr:rowOff>
    </xdr:from>
    <xdr:to>
      <xdr:col>1</xdr:col>
      <xdr:colOff>748833</xdr:colOff>
      <xdr:row>19</xdr:row>
      <xdr:rowOff>1034144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07572" y="15144750"/>
          <a:ext cx="517511" cy="979715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299357</xdr:colOff>
      <xdr:row>20</xdr:row>
      <xdr:rowOff>40821</xdr:rowOff>
    </xdr:from>
    <xdr:to>
      <xdr:col>1</xdr:col>
      <xdr:colOff>830036</xdr:colOff>
      <xdr:row>20</xdr:row>
      <xdr:rowOff>1085197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75607" y="16274142"/>
          <a:ext cx="530679" cy="1044376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258536</xdr:colOff>
      <xdr:row>21</xdr:row>
      <xdr:rowOff>40821</xdr:rowOff>
    </xdr:from>
    <xdr:to>
      <xdr:col>1</xdr:col>
      <xdr:colOff>789215</xdr:colOff>
      <xdr:row>21</xdr:row>
      <xdr:rowOff>1071478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34786" y="17417142"/>
          <a:ext cx="530679" cy="1030657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326572</xdr:colOff>
      <xdr:row>22</xdr:row>
      <xdr:rowOff>81644</xdr:rowOff>
    </xdr:from>
    <xdr:to>
      <xdr:col>1</xdr:col>
      <xdr:colOff>748393</xdr:colOff>
      <xdr:row>22</xdr:row>
      <xdr:rowOff>999290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02822" y="18600965"/>
          <a:ext cx="421821" cy="917646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26</xdr:row>
      <xdr:rowOff>13608</xdr:rowOff>
    </xdr:from>
    <xdr:to>
      <xdr:col>1</xdr:col>
      <xdr:colOff>802822</xdr:colOff>
      <xdr:row>26</xdr:row>
      <xdr:rowOff>1019300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25929" y="24057429"/>
          <a:ext cx="653143" cy="1005692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25</xdr:row>
      <xdr:rowOff>95250</xdr:rowOff>
    </xdr:from>
    <xdr:to>
      <xdr:col>1</xdr:col>
      <xdr:colOff>857250</xdr:colOff>
      <xdr:row>25</xdr:row>
      <xdr:rowOff>1077075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21179" y="22996071"/>
          <a:ext cx="612321" cy="981825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272144</xdr:colOff>
      <xdr:row>24</xdr:row>
      <xdr:rowOff>74340</xdr:rowOff>
    </xdr:from>
    <xdr:to>
      <xdr:col>1</xdr:col>
      <xdr:colOff>966108</xdr:colOff>
      <xdr:row>24</xdr:row>
      <xdr:rowOff>1542642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394" y="21396733"/>
          <a:ext cx="693964" cy="1468302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258536</xdr:colOff>
      <xdr:row>23</xdr:row>
      <xdr:rowOff>54429</xdr:rowOff>
    </xdr:from>
    <xdr:to>
      <xdr:col>1</xdr:col>
      <xdr:colOff>882702</xdr:colOff>
      <xdr:row>23</xdr:row>
      <xdr:rowOff>1374322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34786" y="19798393"/>
          <a:ext cx="624166" cy="13198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134937</xdr:colOff>
      <xdr:row>82</xdr:row>
      <xdr:rowOff>99219</xdr:rowOff>
    </xdr:from>
    <xdr:to>
      <xdr:col>1</xdr:col>
      <xdr:colOff>1141209</xdr:colOff>
      <xdr:row>83</xdr:row>
      <xdr:rowOff>777875</xdr:rowOff>
    </xdr:to>
    <xdr:pic>
      <xdr:nvPicPr>
        <xdr:cNvPr id="119" name="Рисунок 118">
          <a:extLst>
            <a:ext uri="{FF2B5EF4-FFF2-40B4-BE49-F238E27FC236}">
              <a16:creationId xmlns="" xmlns:a16="http://schemas.microsoft.com/office/drawing/2014/main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937" y="106207719"/>
          <a:ext cx="1006272" cy="1821656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72</xdr:row>
      <xdr:rowOff>185420</xdr:rowOff>
    </xdr:from>
    <xdr:to>
      <xdr:col>1</xdr:col>
      <xdr:colOff>1238249</xdr:colOff>
      <xdr:row>73</xdr:row>
      <xdr:rowOff>968374</xdr:rowOff>
    </xdr:to>
    <xdr:pic>
      <xdr:nvPicPr>
        <xdr:cNvPr id="82" name="Рисунок 81">
          <a:extLst>
            <a:ext uri="{FF2B5EF4-FFF2-40B4-BE49-F238E27FC236}">
              <a16:creationId xmlns=""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313" y="96697483"/>
          <a:ext cx="1158874" cy="1925955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66675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28575</xdr:rowOff>
    </xdr:to>
    <xdr:sp macro="" textlink="">
      <xdr:nvSpPr>
        <xdr:cNvPr id="3" name="Text Box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66675</xdr:rowOff>
    </xdr:to>
    <xdr:sp macro="" textlink="">
      <xdr:nvSpPr>
        <xdr:cNvPr id="4" name="Text Box 4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28575</xdr:rowOff>
    </xdr:to>
    <xdr:sp macro="" textlink="">
      <xdr:nvSpPr>
        <xdr:cNvPr id="5" name="Text Box 5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66675</xdr:rowOff>
    </xdr:to>
    <xdr:sp macro="" textlink="">
      <xdr:nvSpPr>
        <xdr:cNvPr id="6" name="Text Box 6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28575</xdr:rowOff>
    </xdr:to>
    <xdr:sp macro="" textlink="">
      <xdr:nvSpPr>
        <xdr:cNvPr id="7" name="Text Box 7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66675</xdr:rowOff>
    </xdr:to>
    <xdr:sp macro="" textlink="">
      <xdr:nvSpPr>
        <xdr:cNvPr id="8" name="Text Box 8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28575</xdr:rowOff>
    </xdr:to>
    <xdr:sp macro="" textlink="">
      <xdr:nvSpPr>
        <xdr:cNvPr id="9" name="Text Box 9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66675</xdr:rowOff>
    </xdr:to>
    <xdr:sp macro="" textlink="">
      <xdr:nvSpPr>
        <xdr:cNvPr id="10" name="Text Box 10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28575</xdr:rowOff>
    </xdr:to>
    <xdr:sp macro="" textlink="">
      <xdr:nvSpPr>
        <xdr:cNvPr id="11" name="Text Box 11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66675</xdr:rowOff>
    </xdr:to>
    <xdr:sp macro="" textlink="">
      <xdr:nvSpPr>
        <xdr:cNvPr id="12" name="Text Box 12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28575</xdr:rowOff>
    </xdr:to>
    <xdr:sp macro="" textlink="">
      <xdr:nvSpPr>
        <xdr:cNvPr id="13" name="Text Box 13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66675</xdr:rowOff>
    </xdr:to>
    <xdr:sp macro="" textlink="">
      <xdr:nvSpPr>
        <xdr:cNvPr id="14" name="Text Box 14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28575</xdr:rowOff>
    </xdr:to>
    <xdr:sp macro="" textlink="">
      <xdr:nvSpPr>
        <xdr:cNvPr id="15" name="Text Box 15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66675</xdr:rowOff>
    </xdr:to>
    <xdr:sp macro="" textlink="">
      <xdr:nvSpPr>
        <xdr:cNvPr id="16" name="Text Box 16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28575</xdr:rowOff>
    </xdr:to>
    <xdr:sp macro="" textlink="">
      <xdr:nvSpPr>
        <xdr:cNvPr id="17" name="Text Box 17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66675</xdr:rowOff>
    </xdr:to>
    <xdr:sp macro="" textlink="">
      <xdr:nvSpPr>
        <xdr:cNvPr id="18" name="Text Box 18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28575</xdr:rowOff>
    </xdr:to>
    <xdr:sp macro="" textlink="">
      <xdr:nvSpPr>
        <xdr:cNvPr id="19" name="Text Box 19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28575</xdr:rowOff>
    </xdr:to>
    <xdr:sp macro="" textlink="">
      <xdr:nvSpPr>
        <xdr:cNvPr id="20" name="Text Box 20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607124</xdr:colOff>
      <xdr:row>60</xdr:row>
      <xdr:rowOff>66675</xdr:rowOff>
    </xdr:to>
    <xdr:sp macro="" textlink="">
      <xdr:nvSpPr>
        <xdr:cNvPr id="21" name="Text Box 21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40386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607124</xdr:colOff>
      <xdr:row>60</xdr:row>
      <xdr:rowOff>28575</xdr:rowOff>
    </xdr:to>
    <xdr:sp macro="" textlink="">
      <xdr:nvSpPr>
        <xdr:cNvPr id="22" name="Text Box 22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4038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66675</xdr:colOff>
      <xdr:row>60</xdr:row>
      <xdr:rowOff>0</xdr:rowOff>
    </xdr:from>
    <xdr:to>
      <xdr:col>2</xdr:col>
      <xdr:colOff>590373</xdr:colOff>
      <xdr:row>60</xdr:row>
      <xdr:rowOff>65151</xdr:rowOff>
    </xdr:to>
    <xdr:sp macro="" textlink="">
      <xdr:nvSpPr>
        <xdr:cNvPr id="23" name="Text Box 23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285875" y="2667000"/>
          <a:ext cx="585610" cy="65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66675</xdr:rowOff>
    </xdr:to>
    <xdr:sp macro="" textlink="">
      <xdr:nvSpPr>
        <xdr:cNvPr id="24" name="Text Box 25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28575</xdr:rowOff>
    </xdr:to>
    <xdr:sp macro="" textlink="">
      <xdr:nvSpPr>
        <xdr:cNvPr id="25" name="Text Box 26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66675</xdr:rowOff>
    </xdr:to>
    <xdr:sp macro="" textlink="">
      <xdr:nvSpPr>
        <xdr:cNvPr id="26" name="Text Box 27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28575</xdr:rowOff>
    </xdr:to>
    <xdr:sp macro="" textlink="">
      <xdr:nvSpPr>
        <xdr:cNvPr id="27" name="Text Box 28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607124</xdr:colOff>
      <xdr:row>60</xdr:row>
      <xdr:rowOff>66675</xdr:rowOff>
    </xdr:to>
    <xdr:sp macro="" textlink="">
      <xdr:nvSpPr>
        <xdr:cNvPr id="28" name="Text Box 29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40386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607124</xdr:colOff>
      <xdr:row>60</xdr:row>
      <xdr:rowOff>28575</xdr:rowOff>
    </xdr:to>
    <xdr:sp macro="" textlink="">
      <xdr:nvSpPr>
        <xdr:cNvPr id="29" name="Text Box 30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4038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607124</xdr:colOff>
      <xdr:row>60</xdr:row>
      <xdr:rowOff>66675</xdr:rowOff>
    </xdr:to>
    <xdr:sp macro="" textlink="">
      <xdr:nvSpPr>
        <xdr:cNvPr id="30" name="Text Box 31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40386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607124</xdr:colOff>
      <xdr:row>60</xdr:row>
      <xdr:rowOff>28575</xdr:rowOff>
    </xdr:to>
    <xdr:sp macro="" textlink="">
      <xdr:nvSpPr>
        <xdr:cNvPr id="31" name="Text Box 32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4038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66675</xdr:rowOff>
    </xdr:to>
    <xdr:sp macro="" textlink="">
      <xdr:nvSpPr>
        <xdr:cNvPr id="32" name="Text Box 33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28575</xdr:rowOff>
    </xdr:to>
    <xdr:sp macro="" textlink="">
      <xdr:nvSpPr>
        <xdr:cNvPr id="33" name="Text Box 34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66675</xdr:rowOff>
    </xdr:to>
    <xdr:sp macro="" textlink="">
      <xdr:nvSpPr>
        <xdr:cNvPr id="34" name="Text Box 36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28575</xdr:rowOff>
    </xdr:to>
    <xdr:sp macro="" textlink="">
      <xdr:nvSpPr>
        <xdr:cNvPr id="35" name="Text Box 37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66675</xdr:rowOff>
    </xdr:to>
    <xdr:sp macro="" textlink="">
      <xdr:nvSpPr>
        <xdr:cNvPr id="36" name="Text Box 38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60</xdr:row>
      <xdr:rowOff>0</xdr:rowOff>
    </xdr:from>
    <xdr:to>
      <xdr:col>3</xdr:col>
      <xdr:colOff>653034</xdr:colOff>
      <xdr:row>60</xdr:row>
      <xdr:rowOff>28575</xdr:rowOff>
    </xdr:to>
    <xdr:sp macro="" textlink="">
      <xdr:nvSpPr>
        <xdr:cNvPr id="37" name="Text Box 39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2419350" y="2857500"/>
          <a:ext cx="14859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607124</xdr:colOff>
      <xdr:row>60</xdr:row>
      <xdr:rowOff>95250</xdr:rowOff>
    </xdr:to>
    <xdr:sp macro="" textlink="">
      <xdr:nvSpPr>
        <xdr:cNvPr id="38" name="Text Box 21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4038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607124</xdr:colOff>
      <xdr:row>60</xdr:row>
      <xdr:rowOff>28575</xdr:rowOff>
    </xdr:to>
    <xdr:sp macro="" textlink="">
      <xdr:nvSpPr>
        <xdr:cNvPr id="39" name="Text Box 22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4038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6</xdr:col>
      <xdr:colOff>544971</xdr:colOff>
      <xdr:row>60</xdr:row>
      <xdr:rowOff>127635</xdr:rowOff>
    </xdr:to>
    <xdr:sp macro="" textlink="">
      <xdr:nvSpPr>
        <xdr:cNvPr id="40" name="Text Box 23">
          <a:extLst>
            <a:ext uri="{FF2B5EF4-FFF2-40B4-BE49-F238E27FC236}">
              <a16:creationId xmlns="" xmlns:a16="http://schemas.microsoft.com/office/drawing/2014/main" id="{00000000-0008-0000-0500-000028000000}"/>
            </a:ext>
          </a:extLst>
        </xdr:cNvPr>
        <xdr:cNvSpPr txBox="1">
          <a:spLocks noChangeArrowheads="1"/>
        </xdr:cNvSpPr>
      </xdr:nvSpPr>
      <xdr:spPr bwMode="auto">
        <a:xfrm>
          <a:off x="3724275" y="2667000"/>
          <a:ext cx="654508" cy="12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607124</xdr:colOff>
      <xdr:row>60</xdr:row>
      <xdr:rowOff>95250</xdr:rowOff>
    </xdr:to>
    <xdr:sp macro="" textlink="">
      <xdr:nvSpPr>
        <xdr:cNvPr id="41" name="Text Box 29">
          <a:extLst>
            <a:ext uri="{FF2B5EF4-FFF2-40B4-BE49-F238E27FC236}">
              <a16:creationId xmlns="" xmlns:a16="http://schemas.microsoft.com/office/drawing/2014/main" id="{00000000-0008-0000-0500-000029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4038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607124</xdr:colOff>
      <xdr:row>60</xdr:row>
      <xdr:rowOff>28575</xdr:rowOff>
    </xdr:to>
    <xdr:sp macro="" textlink="">
      <xdr:nvSpPr>
        <xdr:cNvPr id="42" name="Text Box 30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4038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607124</xdr:colOff>
      <xdr:row>60</xdr:row>
      <xdr:rowOff>95250</xdr:rowOff>
    </xdr:to>
    <xdr:sp macro="" textlink="">
      <xdr:nvSpPr>
        <xdr:cNvPr id="43" name="Text Box 31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4038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607124</xdr:colOff>
      <xdr:row>60</xdr:row>
      <xdr:rowOff>28575</xdr:rowOff>
    </xdr:to>
    <xdr:sp macro="" textlink="">
      <xdr:nvSpPr>
        <xdr:cNvPr id="44" name="Text Box 32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4038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697272</xdr:colOff>
      <xdr:row>60</xdr:row>
      <xdr:rowOff>95250</xdr:rowOff>
    </xdr:to>
    <xdr:sp macro="" textlink="">
      <xdr:nvSpPr>
        <xdr:cNvPr id="45" name="Text Box 21">
          <a:extLs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13563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697272</xdr:colOff>
      <xdr:row>60</xdr:row>
      <xdr:rowOff>28575</xdr:rowOff>
    </xdr:to>
    <xdr:sp macro="" textlink="">
      <xdr:nvSpPr>
        <xdr:cNvPr id="46" name="Text Box 22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13563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6</xdr:col>
      <xdr:colOff>544971</xdr:colOff>
      <xdr:row>60</xdr:row>
      <xdr:rowOff>127635</xdr:rowOff>
    </xdr:to>
    <xdr:sp macro="" textlink="">
      <xdr:nvSpPr>
        <xdr:cNvPr id="47" name="Text Box 23">
          <a:extLs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SpPr txBox="1">
          <a:spLocks noChangeArrowheads="1"/>
        </xdr:cNvSpPr>
      </xdr:nvSpPr>
      <xdr:spPr bwMode="auto">
        <a:xfrm>
          <a:off x="3724275" y="2667000"/>
          <a:ext cx="654508" cy="12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</xdr:txBody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697272</xdr:colOff>
      <xdr:row>60</xdr:row>
      <xdr:rowOff>95250</xdr:rowOff>
    </xdr:to>
    <xdr:sp macro="" textlink="">
      <xdr:nvSpPr>
        <xdr:cNvPr id="48" name="Text Box 29">
          <a:extLst>
            <a:ext uri="{FF2B5EF4-FFF2-40B4-BE49-F238E27FC236}">
              <a16:creationId xmlns="" xmlns:a16="http://schemas.microsoft.com/office/drawing/2014/main" id="{00000000-0008-0000-0500-000030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13563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697272</xdr:colOff>
      <xdr:row>60</xdr:row>
      <xdr:rowOff>28575</xdr:rowOff>
    </xdr:to>
    <xdr:sp macro="" textlink="">
      <xdr:nvSpPr>
        <xdr:cNvPr id="49" name="Text Box 30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13563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697272</xdr:colOff>
      <xdr:row>60</xdr:row>
      <xdr:rowOff>95250</xdr:rowOff>
    </xdr:to>
    <xdr:sp macro="" textlink="">
      <xdr:nvSpPr>
        <xdr:cNvPr id="50" name="Text Box 31">
          <a:extLst>
            <a:ext uri="{FF2B5EF4-FFF2-40B4-BE49-F238E27FC236}">
              <a16:creationId xmlns="" xmlns:a16="http://schemas.microsoft.com/office/drawing/2014/main" id="{00000000-0008-0000-0500-000032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13563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697272</xdr:colOff>
      <xdr:row>60</xdr:row>
      <xdr:rowOff>28575</xdr:rowOff>
    </xdr:to>
    <xdr:sp macro="" textlink="">
      <xdr:nvSpPr>
        <xdr:cNvPr id="51" name="Text Box 32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13563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697272</xdr:colOff>
      <xdr:row>60</xdr:row>
      <xdr:rowOff>95250</xdr:rowOff>
    </xdr:to>
    <xdr:sp macro="" textlink="">
      <xdr:nvSpPr>
        <xdr:cNvPr id="52" name="Text Box 21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13563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697272</xdr:colOff>
      <xdr:row>60</xdr:row>
      <xdr:rowOff>28575</xdr:rowOff>
    </xdr:to>
    <xdr:sp macro="" textlink="">
      <xdr:nvSpPr>
        <xdr:cNvPr id="53" name="Text Box 22">
          <a:extLst>
            <a:ext uri="{FF2B5EF4-FFF2-40B4-BE49-F238E27FC236}">
              <a16:creationId xmlns="" xmlns:a16="http://schemas.microsoft.com/office/drawing/2014/main" id="{00000000-0008-0000-0500-000035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13563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60</xdr:row>
      <xdr:rowOff>0</xdr:rowOff>
    </xdr:from>
    <xdr:to>
      <xdr:col>6</xdr:col>
      <xdr:colOff>544971</xdr:colOff>
      <xdr:row>60</xdr:row>
      <xdr:rowOff>127636</xdr:rowOff>
    </xdr:to>
    <xdr:sp macro="" textlink="">
      <xdr:nvSpPr>
        <xdr:cNvPr id="54" name="Text Box 23">
          <a:extLst>
            <a:ext uri="{FF2B5EF4-FFF2-40B4-BE49-F238E27FC236}">
              <a16:creationId xmlns="" xmlns:a16="http://schemas.microsoft.com/office/drawing/2014/main" id="{00000000-0008-0000-0500-000036000000}"/>
            </a:ext>
          </a:extLst>
        </xdr:cNvPr>
        <xdr:cNvSpPr txBox="1">
          <a:spLocks noChangeArrowheads="1"/>
        </xdr:cNvSpPr>
      </xdr:nvSpPr>
      <xdr:spPr bwMode="auto">
        <a:xfrm>
          <a:off x="3724275" y="2667000"/>
          <a:ext cx="654508" cy="127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697272</xdr:colOff>
      <xdr:row>60</xdr:row>
      <xdr:rowOff>95250</xdr:rowOff>
    </xdr:to>
    <xdr:sp macro="" textlink="">
      <xdr:nvSpPr>
        <xdr:cNvPr id="55" name="Text Box 29">
          <a:extLst>
            <a:ext uri="{FF2B5EF4-FFF2-40B4-BE49-F238E27FC236}">
              <a16:creationId xmlns="" xmlns:a16="http://schemas.microsoft.com/office/drawing/2014/main" id="{00000000-0008-0000-0500-000037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13563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697272</xdr:colOff>
      <xdr:row>60</xdr:row>
      <xdr:rowOff>28575</xdr:rowOff>
    </xdr:to>
    <xdr:sp macro="" textlink="">
      <xdr:nvSpPr>
        <xdr:cNvPr id="56" name="Text Box 30">
          <a:extLst>
            <a:ext uri="{FF2B5EF4-FFF2-40B4-BE49-F238E27FC236}">
              <a16:creationId xmlns="" xmlns:a16="http://schemas.microsoft.com/office/drawing/2014/main" id="{00000000-0008-0000-0500-000038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13563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697272</xdr:colOff>
      <xdr:row>60</xdr:row>
      <xdr:rowOff>95250</xdr:rowOff>
    </xdr:to>
    <xdr:sp macro="" textlink="">
      <xdr:nvSpPr>
        <xdr:cNvPr id="57" name="Text Box 31">
          <a:extLst>
            <a:ext uri="{FF2B5EF4-FFF2-40B4-BE49-F238E27FC236}">
              <a16:creationId xmlns="" xmlns:a16="http://schemas.microsoft.com/office/drawing/2014/main" id="{00000000-0008-0000-0500-000039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13563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60</xdr:row>
      <xdr:rowOff>0</xdr:rowOff>
    </xdr:from>
    <xdr:to>
      <xdr:col>2</xdr:col>
      <xdr:colOff>697272</xdr:colOff>
      <xdr:row>60</xdr:row>
      <xdr:rowOff>28575</xdr:rowOff>
    </xdr:to>
    <xdr:sp macro="" textlink="">
      <xdr:nvSpPr>
        <xdr:cNvPr id="58" name="Text Box 32">
          <a:extLst>
            <a:ext uri="{FF2B5EF4-FFF2-40B4-BE49-F238E27FC236}">
              <a16:creationId xmlns="" xmlns:a16="http://schemas.microsoft.com/office/drawing/2014/main" id="{00000000-0008-0000-0500-00003A000000}"/>
            </a:ext>
          </a:extLst>
        </xdr:cNvPr>
        <xdr:cNvSpPr txBox="1">
          <a:spLocks noChangeArrowheads="1"/>
        </xdr:cNvSpPr>
      </xdr:nvSpPr>
      <xdr:spPr bwMode="auto">
        <a:xfrm>
          <a:off x="1809750" y="2667000"/>
          <a:ext cx="13563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5</xdr:row>
      <xdr:rowOff>0</xdr:rowOff>
    </xdr:from>
    <xdr:to>
      <xdr:col>3</xdr:col>
      <xdr:colOff>951584</xdr:colOff>
      <xdr:row>5</xdr:row>
      <xdr:rowOff>29718</xdr:rowOff>
    </xdr:to>
    <xdr:sp macro="" textlink="">
      <xdr:nvSpPr>
        <xdr:cNvPr id="59" name="Text Box 21">
          <a:extLst>
            <a:ext uri="{FF2B5EF4-FFF2-40B4-BE49-F238E27FC236}">
              <a16:creationId xmlns="" xmlns:a16="http://schemas.microsoft.com/office/drawing/2014/main" id="{00000000-0008-0000-0500-00003B000000}"/>
            </a:ext>
          </a:extLst>
        </xdr:cNvPr>
        <xdr:cNvSpPr txBox="1">
          <a:spLocks noChangeArrowheads="1"/>
        </xdr:cNvSpPr>
      </xdr:nvSpPr>
      <xdr:spPr bwMode="auto">
        <a:xfrm>
          <a:off x="2419350" y="762000"/>
          <a:ext cx="22104" cy="29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5</xdr:row>
      <xdr:rowOff>0</xdr:rowOff>
    </xdr:from>
    <xdr:to>
      <xdr:col>3</xdr:col>
      <xdr:colOff>951584</xdr:colOff>
      <xdr:row>5</xdr:row>
      <xdr:rowOff>28575</xdr:rowOff>
    </xdr:to>
    <xdr:sp macro="" textlink="">
      <xdr:nvSpPr>
        <xdr:cNvPr id="60" name="Text Box 22">
          <a:extLst>
            <a:ext uri="{FF2B5EF4-FFF2-40B4-BE49-F238E27FC236}">
              <a16:creationId xmlns="" xmlns:a16="http://schemas.microsoft.com/office/drawing/2014/main" id="{00000000-0008-0000-0500-00003C000000}"/>
            </a:ext>
          </a:extLst>
        </xdr:cNvPr>
        <xdr:cNvSpPr txBox="1">
          <a:spLocks noChangeArrowheads="1"/>
        </xdr:cNvSpPr>
      </xdr:nvSpPr>
      <xdr:spPr bwMode="auto">
        <a:xfrm>
          <a:off x="2419350" y="762000"/>
          <a:ext cx="2210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5</xdr:row>
      <xdr:rowOff>0</xdr:rowOff>
    </xdr:from>
    <xdr:to>
      <xdr:col>3</xdr:col>
      <xdr:colOff>951584</xdr:colOff>
      <xdr:row>5</xdr:row>
      <xdr:rowOff>29718</xdr:rowOff>
    </xdr:to>
    <xdr:sp macro="" textlink="">
      <xdr:nvSpPr>
        <xdr:cNvPr id="61" name="Text Box 29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SpPr txBox="1">
          <a:spLocks noChangeArrowheads="1"/>
        </xdr:cNvSpPr>
      </xdr:nvSpPr>
      <xdr:spPr bwMode="auto">
        <a:xfrm>
          <a:off x="2419350" y="762000"/>
          <a:ext cx="22104" cy="29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5</xdr:row>
      <xdr:rowOff>0</xdr:rowOff>
    </xdr:from>
    <xdr:to>
      <xdr:col>3</xdr:col>
      <xdr:colOff>951584</xdr:colOff>
      <xdr:row>5</xdr:row>
      <xdr:rowOff>28575</xdr:rowOff>
    </xdr:to>
    <xdr:sp macro="" textlink="">
      <xdr:nvSpPr>
        <xdr:cNvPr id="62" name="Text Box 30">
          <a:extLst>
            <a:ext uri="{FF2B5EF4-FFF2-40B4-BE49-F238E27FC236}">
              <a16:creationId xmlns="" xmlns:a16="http://schemas.microsoft.com/office/drawing/2014/main" id="{00000000-0008-0000-0500-00003E000000}"/>
            </a:ext>
          </a:extLst>
        </xdr:cNvPr>
        <xdr:cNvSpPr txBox="1">
          <a:spLocks noChangeArrowheads="1"/>
        </xdr:cNvSpPr>
      </xdr:nvSpPr>
      <xdr:spPr bwMode="auto">
        <a:xfrm>
          <a:off x="2419350" y="762000"/>
          <a:ext cx="2210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5</xdr:row>
      <xdr:rowOff>0</xdr:rowOff>
    </xdr:from>
    <xdr:to>
      <xdr:col>3</xdr:col>
      <xdr:colOff>951584</xdr:colOff>
      <xdr:row>5</xdr:row>
      <xdr:rowOff>29718</xdr:rowOff>
    </xdr:to>
    <xdr:sp macro="" textlink="">
      <xdr:nvSpPr>
        <xdr:cNvPr id="63" name="Text Box 31">
          <a:extLst>
            <a:ext uri="{FF2B5EF4-FFF2-40B4-BE49-F238E27FC236}">
              <a16:creationId xmlns="" xmlns:a16="http://schemas.microsoft.com/office/drawing/2014/main" id="{00000000-0008-0000-0500-00003F000000}"/>
            </a:ext>
          </a:extLst>
        </xdr:cNvPr>
        <xdr:cNvSpPr txBox="1">
          <a:spLocks noChangeArrowheads="1"/>
        </xdr:cNvSpPr>
      </xdr:nvSpPr>
      <xdr:spPr bwMode="auto">
        <a:xfrm>
          <a:off x="2419350" y="762000"/>
          <a:ext cx="22104" cy="29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5</xdr:row>
      <xdr:rowOff>0</xdr:rowOff>
    </xdr:from>
    <xdr:to>
      <xdr:col>3</xdr:col>
      <xdr:colOff>951584</xdr:colOff>
      <xdr:row>5</xdr:row>
      <xdr:rowOff>28575</xdr:rowOff>
    </xdr:to>
    <xdr:sp macro="" textlink="">
      <xdr:nvSpPr>
        <xdr:cNvPr id="64" name="Text Box 32">
          <a:extLst>
            <a:ext uri="{FF2B5EF4-FFF2-40B4-BE49-F238E27FC236}">
              <a16:creationId xmlns="" xmlns:a16="http://schemas.microsoft.com/office/drawing/2014/main" id="{00000000-0008-0000-0500-000040000000}"/>
            </a:ext>
          </a:extLst>
        </xdr:cNvPr>
        <xdr:cNvSpPr txBox="1">
          <a:spLocks noChangeArrowheads="1"/>
        </xdr:cNvSpPr>
      </xdr:nvSpPr>
      <xdr:spPr bwMode="auto">
        <a:xfrm>
          <a:off x="2419350" y="762000"/>
          <a:ext cx="22104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1370919</xdr:colOff>
      <xdr:row>2</xdr:row>
      <xdr:rowOff>176892</xdr:rowOff>
    </xdr:to>
    <xdr:pic>
      <xdr:nvPicPr>
        <xdr:cNvPr id="83" name="Рисунок 82" descr="ЛОГО для письма (колонтитул).jpg">
          <a:extLst>
            <a:ext uri="{FF2B5EF4-FFF2-40B4-BE49-F238E27FC236}">
              <a16:creationId xmlns=""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35357" cy="386442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95250</xdr:rowOff>
    </xdr:to>
    <xdr:sp macro="" textlink="">
      <xdr:nvSpPr>
        <xdr:cNvPr id="85" name="Text Box 1">
          <a:extLst>
            <a:ext uri="{FF2B5EF4-FFF2-40B4-BE49-F238E27FC236}">
              <a16:creationId xmlns="" xmlns:a16="http://schemas.microsoft.com/office/drawing/2014/main" id="{00000000-0008-0000-0500-000055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28575</xdr:rowOff>
    </xdr:to>
    <xdr:sp macro="" textlink="">
      <xdr:nvSpPr>
        <xdr:cNvPr id="86" name="Text Box 2">
          <a:extLst>
            <a:ext uri="{FF2B5EF4-FFF2-40B4-BE49-F238E27FC236}">
              <a16:creationId xmlns="" xmlns:a16="http://schemas.microsoft.com/office/drawing/2014/main" id="{00000000-0008-0000-0500-000056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95250</xdr:rowOff>
    </xdr:to>
    <xdr:sp macro="" textlink="">
      <xdr:nvSpPr>
        <xdr:cNvPr id="87" name="Text Box 4">
          <a:extLst>
            <a:ext uri="{FF2B5EF4-FFF2-40B4-BE49-F238E27FC236}">
              <a16:creationId xmlns="" xmlns:a16="http://schemas.microsoft.com/office/drawing/2014/main" id="{00000000-0008-0000-0500-000057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28575</xdr:rowOff>
    </xdr:to>
    <xdr:sp macro="" textlink="">
      <xdr:nvSpPr>
        <xdr:cNvPr id="88" name="Text Box 5">
          <a:extLst>
            <a:ext uri="{FF2B5EF4-FFF2-40B4-BE49-F238E27FC236}">
              <a16:creationId xmlns="" xmlns:a16="http://schemas.microsoft.com/office/drawing/2014/main" id="{00000000-0008-0000-0500-000058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95250</xdr:rowOff>
    </xdr:to>
    <xdr:sp macro="" textlink="">
      <xdr:nvSpPr>
        <xdr:cNvPr id="89" name="Text Box 6">
          <a:extLst>
            <a:ext uri="{FF2B5EF4-FFF2-40B4-BE49-F238E27FC236}">
              <a16:creationId xmlns="" xmlns:a16="http://schemas.microsoft.com/office/drawing/2014/main" id="{00000000-0008-0000-0500-000059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28575</xdr:rowOff>
    </xdr:to>
    <xdr:sp macro="" textlink="">
      <xdr:nvSpPr>
        <xdr:cNvPr id="90" name="Text Box 7">
          <a:extLst>
            <a:ext uri="{FF2B5EF4-FFF2-40B4-BE49-F238E27FC236}">
              <a16:creationId xmlns="" xmlns:a16="http://schemas.microsoft.com/office/drawing/2014/main" id="{00000000-0008-0000-0500-00005A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95250</xdr:rowOff>
    </xdr:to>
    <xdr:sp macro="" textlink="">
      <xdr:nvSpPr>
        <xdr:cNvPr id="91" name="Text Box 8">
          <a:extLst>
            <a:ext uri="{FF2B5EF4-FFF2-40B4-BE49-F238E27FC236}">
              <a16:creationId xmlns="" xmlns:a16="http://schemas.microsoft.com/office/drawing/2014/main" id="{00000000-0008-0000-0500-00005B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28575</xdr:rowOff>
    </xdr:to>
    <xdr:sp macro="" textlink="">
      <xdr:nvSpPr>
        <xdr:cNvPr id="92" name="Text Box 9">
          <a:extLst>
            <a:ext uri="{FF2B5EF4-FFF2-40B4-BE49-F238E27FC236}">
              <a16:creationId xmlns="" xmlns:a16="http://schemas.microsoft.com/office/drawing/2014/main" id="{00000000-0008-0000-0500-00005C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95250</xdr:rowOff>
    </xdr:to>
    <xdr:sp macro="" textlink="">
      <xdr:nvSpPr>
        <xdr:cNvPr id="93" name="Text Box 10">
          <a:extLst>
            <a:ext uri="{FF2B5EF4-FFF2-40B4-BE49-F238E27FC236}">
              <a16:creationId xmlns="" xmlns:a16="http://schemas.microsoft.com/office/drawing/2014/main" id="{00000000-0008-0000-0500-00005D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28575</xdr:rowOff>
    </xdr:to>
    <xdr:sp macro="" textlink="">
      <xdr:nvSpPr>
        <xdr:cNvPr id="94" name="Text Box 11">
          <a:extLst>
            <a:ext uri="{FF2B5EF4-FFF2-40B4-BE49-F238E27FC236}">
              <a16:creationId xmlns="" xmlns:a16="http://schemas.microsoft.com/office/drawing/2014/main" id="{00000000-0008-0000-0500-00005E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95250</xdr:rowOff>
    </xdr:to>
    <xdr:sp macro="" textlink="">
      <xdr:nvSpPr>
        <xdr:cNvPr id="95" name="Text Box 12">
          <a:extLst>
            <a:ext uri="{FF2B5EF4-FFF2-40B4-BE49-F238E27FC236}">
              <a16:creationId xmlns="" xmlns:a16="http://schemas.microsoft.com/office/drawing/2014/main" id="{00000000-0008-0000-0500-00005F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28575</xdr:rowOff>
    </xdr:to>
    <xdr:sp macro="" textlink="">
      <xdr:nvSpPr>
        <xdr:cNvPr id="96" name="Text Box 13">
          <a:extLst>
            <a:ext uri="{FF2B5EF4-FFF2-40B4-BE49-F238E27FC236}">
              <a16:creationId xmlns="" xmlns:a16="http://schemas.microsoft.com/office/drawing/2014/main" id="{00000000-0008-0000-0500-000060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95250</xdr:rowOff>
    </xdr:to>
    <xdr:sp macro="" textlink="">
      <xdr:nvSpPr>
        <xdr:cNvPr id="97" name="Text Box 14">
          <a:extLst>
            <a:ext uri="{FF2B5EF4-FFF2-40B4-BE49-F238E27FC236}">
              <a16:creationId xmlns="" xmlns:a16="http://schemas.microsoft.com/office/drawing/2014/main" id="{00000000-0008-0000-0500-000061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28575</xdr:rowOff>
    </xdr:to>
    <xdr:sp macro="" textlink="">
      <xdr:nvSpPr>
        <xdr:cNvPr id="98" name="Text Box 15">
          <a:extLst>
            <a:ext uri="{FF2B5EF4-FFF2-40B4-BE49-F238E27FC236}">
              <a16:creationId xmlns="" xmlns:a16="http://schemas.microsoft.com/office/drawing/2014/main" id="{00000000-0008-0000-0500-000062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95250</xdr:rowOff>
    </xdr:to>
    <xdr:sp macro="" textlink="">
      <xdr:nvSpPr>
        <xdr:cNvPr id="99" name="Text Box 16">
          <a:extLst>
            <a:ext uri="{FF2B5EF4-FFF2-40B4-BE49-F238E27FC236}">
              <a16:creationId xmlns="" xmlns:a16="http://schemas.microsoft.com/office/drawing/2014/main" id="{00000000-0008-0000-0500-000063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28575</xdr:rowOff>
    </xdr:to>
    <xdr:sp macro="" textlink="">
      <xdr:nvSpPr>
        <xdr:cNvPr id="100" name="Text Box 17">
          <a:extLst>
            <a:ext uri="{FF2B5EF4-FFF2-40B4-BE49-F238E27FC236}">
              <a16:creationId xmlns="" xmlns:a16="http://schemas.microsoft.com/office/drawing/2014/main" id="{00000000-0008-0000-0500-000064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95250</xdr:rowOff>
    </xdr:to>
    <xdr:sp macro="" textlink="">
      <xdr:nvSpPr>
        <xdr:cNvPr id="101" name="Text Box 18">
          <a:extLst>
            <a:ext uri="{FF2B5EF4-FFF2-40B4-BE49-F238E27FC236}">
              <a16:creationId xmlns="" xmlns:a16="http://schemas.microsoft.com/office/drawing/2014/main" id="{00000000-0008-0000-0500-000065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28575</xdr:rowOff>
    </xdr:to>
    <xdr:sp macro="" textlink="">
      <xdr:nvSpPr>
        <xdr:cNvPr id="102" name="Text Box 19">
          <a:extLst>
            <a:ext uri="{FF2B5EF4-FFF2-40B4-BE49-F238E27FC236}">
              <a16:creationId xmlns="" xmlns:a16="http://schemas.microsoft.com/office/drawing/2014/main" id="{00000000-0008-0000-0500-000066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28575</xdr:rowOff>
    </xdr:to>
    <xdr:sp macro="" textlink="">
      <xdr:nvSpPr>
        <xdr:cNvPr id="103" name="Text Box 20">
          <a:extLst>
            <a:ext uri="{FF2B5EF4-FFF2-40B4-BE49-F238E27FC236}">
              <a16:creationId xmlns="" xmlns:a16="http://schemas.microsoft.com/office/drawing/2014/main" id="{00000000-0008-0000-0500-000067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95250</xdr:rowOff>
    </xdr:to>
    <xdr:sp macro="" textlink="">
      <xdr:nvSpPr>
        <xdr:cNvPr id="104" name="Text Box 25">
          <a:extLst>
            <a:ext uri="{FF2B5EF4-FFF2-40B4-BE49-F238E27FC236}">
              <a16:creationId xmlns="" xmlns:a16="http://schemas.microsoft.com/office/drawing/2014/main" id="{00000000-0008-0000-0500-000068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28575</xdr:rowOff>
    </xdr:to>
    <xdr:sp macro="" textlink="">
      <xdr:nvSpPr>
        <xdr:cNvPr id="105" name="Text Box 26">
          <a:extLst>
            <a:ext uri="{FF2B5EF4-FFF2-40B4-BE49-F238E27FC236}">
              <a16:creationId xmlns="" xmlns:a16="http://schemas.microsoft.com/office/drawing/2014/main" id="{00000000-0008-0000-0500-000069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95250</xdr:rowOff>
    </xdr:to>
    <xdr:sp macro="" textlink="">
      <xdr:nvSpPr>
        <xdr:cNvPr id="106" name="Text Box 27">
          <a:extLst>
            <a:ext uri="{FF2B5EF4-FFF2-40B4-BE49-F238E27FC236}">
              <a16:creationId xmlns="" xmlns:a16="http://schemas.microsoft.com/office/drawing/2014/main" id="{00000000-0008-0000-0500-00006A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28575</xdr:rowOff>
    </xdr:to>
    <xdr:sp macro="" textlink="">
      <xdr:nvSpPr>
        <xdr:cNvPr id="107" name="Text Box 28">
          <a:extLst>
            <a:ext uri="{FF2B5EF4-FFF2-40B4-BE49-F238E27FC236}">
              <a16:creationId xmlns="" xmlns:a16="http://schemas.microsoft.com/office/drawing/2014/main" id="{00000000-0008-0000-0500-00006B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95250</xdr:rowOff>
    </xdr:to>
    <xdr:sp macro="" textlink="">
      <xdr:nvSpPr>
        <xdr:cNvPr id="108" name="Text Box 33">
          <a:extLst>
            <a:ext uri="{FF2B5EF4-FFF2-40B4-BE49-F238E27FC236}">
              <a16:creationId xmlns="" xmlns:a16="http://schemas.microsoft.com/office/drawing/2014/main" id="{00000000-0008-0000-0500-00006C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28575</xdr:rowOff>
    </xdr:to>
    <xdr:sp macro="" textlink="">
      <xdr:nvSpPr>
        <xdr:cNvPr id="109" name="Text Box 34">
          <a:extLst>
            <a:ext uri="{FF2B5EF4-FFF2-40B4-BE49-F238E27FC236}">
              <a16:creationId xmlns="" xmlns:a16="http://schemas.microsoft.com/office/drawing/2014/main" id="{00000000-0008-0000-0500-00006D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95250</xdr:rowOff>
    </xdr:to>
    <xdr:sp macro="" textlink="">
      <xdr:nvSpPr>
        <xdr:cNvPr id="110" name="Text Box 36">
          <a:extLst>
            <a:ext uri="{FF2B5EF4-FFF2-40B4-BE49-F238E27FC236}">
              <a16:creationId xmlns="" xmlns:a16="http://schemas.microsoft.com/office/drawing/2014/main" id="{00000000-0008-0000-0500-00006E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28575</xdr:rowOff>
    </xdr:to>
    <xdr:sp macro="" textlink="">
      <xdr:nvSpPr>
        <xdr:cNvPr id="111" name="Text Box 37">
          <a:extLst>
            <a:ext uri="{FF2B5EF4-FFF2-40B4-BE49-F238E27FC236}">
              <a16:creationId xmlns="" xmlns:a16="http://schemas.microsoft.com/office/drawing/2014/main" id="{00000000-0008-0000-0500-00006F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95250</xdr:rowOff>
    </xdr:to>
    <xdr:sp macro="" textlink="">
      <xdr:nvSpPr>
        <xdr:cNvPr id="112" name="Text Box 38">
          <a:extLst>
            <a:ext uri="{FF2B5EF4-FFF2-40B4-BE49-F238E27FC236}">
              <a16:creationId xmlns="" xmlns:a16="http://schemas.microsoft.com/office/drawing/2014/main" id="{00000000-0008-0000-0500-000070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16</xdr:row>
      <xdr:rowOff>0</xdr:rowOff>
    </xdr:from>
    <xdr:to>
      <xdr:col>3</xdr:col>
      <xdr:colOff>948530</xdr:colOff>
      <xdr:row>16</xdr:row>
      <xdr:rowOff>28575</xdr:rowOff>
    </xdr:to>
    <xdr:sp macro="" textlink="">
      <xdr:nvSpPr>
        <xdr:cNvPr id="113" name="Text Box 39">
          <a:extLst>
            <a:ext uri="{FF2B5EF4-FFF2-40B4-BE49-F238E27FC236}">
              <a16:creationId xmlns="" xmlns:a16="http://schemas.microsoft.com/office/drawing/2014/main" id="{00000000-0008-0000-0500-000071000000}"/>
            </a:ext>
          </a:extLst>
        </xdr:cNvPr>
        <xdr:cNvSpPr txBox="1">
          <a:spLocks noChangeArrowheads="1"/>
        </xdr:cNvSpPr>
      </xdr:nvSpPr>
      <xdr:spPr bwMode="auto">
        <a:xfrm>
          <a:off x="2419350" y="15240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25</xdr:col>
      <xdr:colOff>66675</xdr:colOff>
      <xdr:row>60</xdr:row>
      <xdr:rowOff>0</xdr:rowOff>
    </xdr:from>
    <xdr:to>
      <xdr:col>26</xdr:col>
      <xdr:colOff>63958</xdr:colOff>
      <xdr:row>60</xdr:row>
      <xdr:rowOff>127635</xdr:rowOff>
    </xdr:to>
    <xdr:sp macro="" textlink="">
      <xdr:nvSpPr>
        <xdr:cNvPr id="155" name="Text Box 23">
          <a:extLst>
            <a:ext uri="{FF2B5EF4-FFF2-40B4-BE49-F238E27FC236}">
              <a16:creationId xmlns="" xmlns:a16="http://schemas.microsoft.com/office/drawing/2014/main" id="{00000000-0008-0000-0500-00009B000000}"/>
            </a:ext>
          </a:extLst>
        </xdr:cNvPr>
        <xdr:cNvSpPr txBox="1">
          <a:spLocks noChangeArrowheads="1"/>
        </xdr:cNvSpPr>
      </xdr:nvSpPr>
      <xdr:spPr bwMode="auto">
        <a:xfrm>
          <a:off x="6376988" y="18645188"/>
          <a:ext cx="544971" cy="12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25</xdr:col>
      <xdr:colOff>66675</xdr:colOff>
      <xdr:row>60</xdr:row>
      <xdr:rowOff>0</xdr:rowOff>
    </xdr:from>
    <xdr:to>
      <xdr:col>26</xdr:col>
      <xdr:colOff>63958</xdr:colOff>
      <xdr:row>60</xdr:row>
      <xdr:rowOff>127635</xdr:rowOff>
    </xdr:to>
    <xdr:sp macro="" textlink="">
      <xdr:nvSpPr>
        <xdr:cNvPr id="156" name="Text Box 23">
          <a:extLst>
            <a:ext uri="{FF2B5EF4-FFF2-40B4-BE49-F238E27FC236}">
              <a16:creationId xmlns="" xmlns:a16="http://schemas.microsoft.com/office/drawing/2014/main" id="{00000000-0008-0000-0500-00009C000000}"/>
            </a:ext>
          </a:extLst>
        </xdr:cNvPr>
        <xdr:cNvSpPr txBox="1">
          <a:spLocks noChangeArrowheads="1"/>
        </xdr:cNvSpPr>
      </xdr:nvSpPr>
      <xdr:spPr bwMode="auto">
        <a:xfrm>
          <a:off x="6376988" y="18645188"/>
          <a:ext cx="544971" cy="12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</xdr:txBody>
    </xdr:sp>
    <xdr:clientData/>
  </xdr:twoCellAnchor>
  <xdr:twoCellAnchor editAs="oneCell">
    <xdr:from>
      <xdr:col>25</xdr:col>
      <xdr:colOff>66675</xdr:colOff>
      <xdr:row>60</xdr:row>
      <xdr:rowOff>0</xdr:rowOff>
    </xdr:from>
    <xdr:to>
      <xdr:col>26</xdr:col>
      <xdr:colOff>63958</xdr:colOff>
      <xdr:row>60</xdr:row>
      <xdr:rowOff>127636</xdr:rowOff>
    </xdr:to>
    <xdr:sp macro="" textlink="">
      <xdr:nvSpPr>
        <xdr:cNvPr id="157" name="Text Box 23">
          <a:extLst>
            <a:ext uri="{FF2B5EF4-FFF2-40B4-BE49-F238E27FC236}">
              <a16:creationId xmlns="" xmlns:a16="http://schemas.microsoft.com/office/drawing/2014/main" id="{00000000-0008-0000-0500-00009D000000}"/>
            </a:ext>
          </a:extLst>
        </xdr:cNvPr>
        <xdr:cNvSpPr txBox="1">
          <a:spLocks noChangeArrowheads="1"/>
        </xdr:cNvSpPr>
      </xdr:nvSpPr>
      <xdr:spPr bwMode="auto">
        <a:xfrm>
          <a:off x="6376988" y="18645188"/>
          <a:ext cx="544971" cy="127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1</xdr:col>
      <xdr:colOff>115093</xdr:colOff>
      <xdr:row>97</xdr:row>
      <xdr:rowOff>395740</xdr:rowOff>
    </xdr:from>
    <xdr:to>
      <xdr:col>1</xdr:col>
      <xdr:colOff>1195093</xdr:colOff>
      <xdr:row>98</xdr:row>
      <xdr:rowOff>417329</xdr:rowOff>
    </xdr:to>
    <xdr:pic>
      <xdr:nvPicPr>
        <xdr:cNvPr id="160" name="Рисунок 159" descr="банкетка кабриоль СРЕДНЯЯ (чёрный, игуана).jpg">
          <a:extLst>
            <a:ext uri="{FF2B5EF4-FFF2-40B4-BE49-F238E27FC236}">
              <a16:creationId xmlns="" xmlns:a16="http://schemas.microsoft.com/office/drawing/2014/main" id="{00000000-0008-0000-05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3" y="125173240"/>
          <a:ext cx="1080000" cy="1164589"/>
        </a:xfrm>
        <a:prstGeom prst="rect">
          <a:avLst/>
        </a:prstGeom>
      </xdr:spPr>
    </xdr:pic>
    <xdr:clientData/>
  </xdr:twoCellAnchor>
  <xdr:twoCellAnchor editAs="oneCell">
    <xdr:from>
      <xdr:col>1</xdr:col>
      <xdr:colOff>83345</xdr:colOff>
      <xdr:row>99</xdr:row>
      <xdr:rowOff>747259</xdr:rowOff>
    </xdr:from>
    <xdr:to>
      <xdr:col>1</xdr:col>
      <xdr:colOff>1343345</xdr:colOff>
      <xdr:row>100</xdr:row>
      <xdr:rowOff>522931</xdr:rowOff>
    </xdr:to>
    <xdr:pic>
      <xdr:nvPicPr>
        <xdr:cNvPr id="162" name="Рисунок 161" descr="банкетка кабриоль БОЛЬШАЯ (чёрный, игуана).jpg">
          <a:extLst>
            <a:ext uri="{FF2B5EF4-FFF2-40B4-BE49-F238E27FC236}">
              <a16:creationId xmlns="" xmlns:a16="http://schemas.microsoft.com/office/drawing/2014/main" id="{00000000-0008-0000-05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345" y="127810759"/>
          <a:ext cx="1260000" cy="918673"/>
        </a:xfrm>
        <a:prstGeom prst="rect">
          <a:avLst/>
        </a:prstGeom>
      </xdr:spPr>
    </xdr:pic>
    <xdr:clientData/>
  </xdr:twoCellAnchor>
  <xdr:twoCellAnchor editAs="oneCell">
    <xdr:from>
      <xdr:col>1</xdr:col>
      <xdr:colOff>273051</xdr:colOff>
      <xdr:row>14</xdr:row>
      <xdr:rowOff>298449</xdr:rowOff>
    </xdr:from>
    <xdr:to>
      <xdr:col>1</xdr:col>
      <xdr:colOff>1014240</xdr:colOff>
      <xdr:row>15</xdr:row>
      <xdr:rowOff>781799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0375899"/>
          <a:ext cx="741189" cy="1626350"/>
        </a:xfrm>
        <a:prstGeom prst="rect">
          <a:avLst/>
        </a:prstGeom>
      </xdr:spPr>
    </xdr:pic>
    <xdr:clientData/>
  </xdr:twoCellAnchor>
  <xdr:twoCellAnchor editAs="oneCell">
    <xdr:from>
      <xdr:col>1</xdr:col>
      <xdr:colOff>178190</xdr:colOff>
      <xdr:row>12</xdr:row>
      <xdr:rowOff>708906</xdr:rowOff>
    </xdr:from>
    <xdr:to>
      <xdr:col>1</xdr:col>
      <xdr:colOff>1060238</xdr:colOff>
      <xdr:row>13</xdr:row>
      <xdr:rowOff>900674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670" y="10797630"/>
          <a:ext cx="882048" cy="1630238"/>
        </a:xfrm>
        <a:prstGeom prst="rect">
          <a:avLst/>
        </a:prstGeom>
      </xdr:spPr>
    </xdr:pic>
    <xdr:clientData/>
  </xdr:twoCellAnchor>
  <xdr:twoCellAnchor editAs="oneCell">
    <xdr:from>
      <xdr:col>1</xdr:col>
      <xdr:colOff>225692</xdr:colOff>
      <xdr:row>16</xdr:row>
      <xdr:rowOff>285750</xdr:rowOff>
    </xdr:from>
    <xdr:to>
      <xdr:col>1</xdr:col>
      <xdr:colOff>1155695</xdr:colOff>
      <xdr:row>17</xdr:row>
      <xdr:rowOff>769099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392" y="12649200"/>
          <a:ext cx="930003" cy="16263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25</xdr:row>
      <xdr:rowOff>181768</xdr:rowOff>
    </xdr:from>
    <xdr:to>
      <xdr:col>1</xdr:col>
      <xdr:colOff>1147703</xdr:colOff>
      <xdr:row>26</xdr:row>
      <xdr:rowOff>475276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239" y="30780831"/>
          <a:ext cx="1033402" cy="1961356"/>
        </a:xfrm>
        <a:prstGeom prst="rect">
          <a:avLst/>
        </a:prstGeom>
      </xdr:spPr>
    </xdr:pic>
    <xdr:clientData/>
  </xdr:twoCellAnchor>
  <xdr:twoCellAnchor editAs="oneCell">
    <xdr:from>
      <xdr:col>1</xdr:col>
      <xdr:colOff>211169</xdr:colOff>
      <xdr:row>27</xdr:row>
      <xdr:rowOff>773609</xdr:rowOff>
    </xdr:from>
    <xdr:to>
      <xdr:col>1</xdr:col>
      <xdr:colOff>1122394</xdr:colOff>
      <xdr:row>28</xdr:row>
      <xdr:rowOff>965886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649" y="42703048"/>
          <a:ext cx="911225" cy="1805695"/>
        </a:xfrm>
        <a:prstGeom prst="rect">
          <a:avLst/>
        </a:prstGeom>
      </xdr:spPr>
    </xdr:pic>
    <xdr:clientData/>
  </xdr:twoCellAnchor>
  <xdr:twoCellAnchor editAs="oneCell">
    <xdr:from>
      <xdr:col>1</xdr:col>
      <xdr:colOff>325436</xdr:colOff>
      <xdr:row>56</xdr:row>
      <xdr:rowOff>83344</xdr:rowOff>
    </xdr:from>
    <xdr:to>
      <xdr:col>1</xdr:col>
      <xdr:colOff>1062895</xdr:colOff>
      <xdr:row>56</xdr:row>
      <xdr:rowOff>1451344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6" y="52915344"/>
          <a:ext cx="737459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87311</xdr:colOff>
      <xdr:row>109</xdr:row>
      <xdr:rowOff>126999</xdr:rowOff>
    </xdr:from>
    <xdr:to>
      <xdr:col>1</xdr:col>
      <xdr:colOff>1326765</xdr:colOff>
      <xdr:row>109</xdr:row>
      <xdr:rowOff>1278999</xdr:rowOff>
    </xdr:to>
    <xdr:pic>
      <xdr:nvPicPr>
        <xdr:cNvPr id="149" name="Рисунок 148">
          <a:extLst>
            <a:ext uri="{FF2B5EF4-FFF2-40B4-BE49-F238E27FC236}">
              <a16:creationId xmlns="" xmlns:a16="http://schemas.microsoft.com/office/drawing/2014/main" id="{00000000-0008-0000-05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1" y="118046499"/>
          <a:ext cx="1239454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123031</xdr:colOff>
      <xdr:row>76</xdr:row>
      <xdr:rowOff>166686</xdr:rowOff>
    </xdr:from>
    <xdr:to>
      <xdr:col>1</xdr:col>
      <xdr:colOff>1235771</xdr:colOff>
      <xdr:row>77</xdr:row>
      <xdr:rowOff>857248</xdr:rowOff>
    </xdr:to>
    <xdr:pic>
      <xdr:nvPicPr>
        <xdr:cNvPr id="164" name="Рисунок 163" descr="стул Катарина.jpg">
          <a:extLst>
            <a:ext uri="{FF2B5EF4-FFF2-40B4-BE49-F238E27FC236}">
              <a16:creationId xmlns="" xmlns:a16="http://schemas.microsoft.com/office/drawing/2014/main" id="{00000000-0008-0000-05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58031" y="101703186"/>
          <a:ext cx="1112740" cy="1833563"/>
        </a:xfrm>
        <a:prstGeom prst="rect">
          <a:avLst/>
        </a:prstGeom>
      </xdr:spPr>
    </xdr:pic>
    <xdr:clientData/>
  </xdr:twoCellAnchor>
  <xdr:twoCellAnchor editAs="oneCell">
    <xdr:from>
      <xdr:col>1</xdr:col>
      <xdr:colOff>119855</xdr:colOff>
      <xdr:row>84</xdr:row>
      <xdr:rowOff>132555</xdr:rowOff>
    </xdr:from>
    <xdr:to>
      <xdr:col>1</xdr:col>
      <xdr:colOff>1114105</xdr:colOff>
      <xdr:row>85</xdr:row>
      <xdr:rowOff>835023</xdr:rowOff>
    </xdr:to>
    <xdr:pic>
      <xdr:nvPicPr>
        <xdr:cNvPr id="165" name="Рисунок 164" descr="стул Сибарит - 2.jpg">
          <a:extLst>
            <a:ext uri="{FF2B5EF4-FFF2-40B4-BE49-F238E27FC236}">
              <a16:creationId xmlns="" xmlns:a16="http://schemas.microsoft.com/office/drawing/2014/main" id="{00000000-0008-0000-05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67555" y="110413005"/>
          <a:ext cx="994250" cy="1845469"/>
        </a:xfrm>
        <a:prstGeom prst="rect">
          <a:avLst/>
        </a:prstGeom>
      </xdr:spPr>
    </xdr:pic>
    <xdr:clientData/>
  </xdr:twoCellAnchor>
  <xdr:twoCellAnchor editAs="oneCell">
    <xdr:from>
      <xdr:col>1</xdr:col>
      <xdr:colOff>51592</xdr:colOff>
      <xdr:row>110</xdr:row>
      <xdr:rowOff>277813</xdr:rowOff>
    </xdr:from>
    <xdr:to>
      <xdr:col>1</xdr:col>
      <xdr:colOff>1291046</xdr:colOff>
      <xdr:row>110</xdr:row>
      <xdr:rowOff>1429813</xdr:rowOff>
    </xdr:to>
    <xdr:pic>
      <xdr:nvPicPr>
        <xdr:cNvPr id="182" name="Рисунок 181" descr="банкетка Кристиан.jpg">
          <a:extLst>
            <a:ext uri="{FF2B5EF4-FFF2-40B4-BE49-F238E27FC236}">
              <a16:creationId xmlns="" xmlns:a16="http://schemas.microsoft.com/office/drawing/2014/main" id="{00000000-0008-0000-05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94530" y="148224876"/>
          <a:ext cx="1239454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305593</xdr:colOff>
      <xdr:row>31</xdr:row>
      <xdr:rowOff>1042648</xdr:rowOff>
    </xdr:from>
    <xdr:to>
      <xdr:col>1</xdr:col>
      <xdr:colOff>1047513</xdr:colOff>
      <xdr:row>32</xdr:row>
      <xdr:rowOff>761536</xdr:rowOff>
    </xdr:to>
    <xdr:pic>
      <xdr:nvPicPr>
        <xdr:cNvPr id="173" name="Рисунок 172" descr="Бьянко.jpg">
          <a:extLst>
            <a:ext uri="{FF2B5EF4-FFF2-40B4-BE49-F238E27FC236}">
              <a16:creationId xmlns="" xmlns:a16="http://schemas.microsoft.com/office/drawing/2014/main" id="{00000000-0008-0000-05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47073" y="50008924"/>
          <a:ext cx="741920" cy="1623888"/>
        </a:xfrm>
        <a:prstGeom prst="rect">
          <a:avLst/>
        </a:prstGeom>
      </xdr:spPr>
    </xdr:pic>
    <xdr:clientData/>
  </xdr:twoCellAnchor>
  <xdr:twoCellAnchor editAs="oneCell">
    <xdr:from>
      <xdr:col>1</xdr:col>
      <xdr:colOff>174630</xdr:colOff>
      <xdr:row>103</xdr:row>
      <xdr:rowOff>631825</xdr:rowOff>
    </xdr:from>
    <xdr:to>
      <xdr:col>1</xdr:col>
      <xdr:colOff>1186171</xdr:colOff>
      <xdr:row>104</xdr:row>
      <xdr:rowOff>532825</xdr:rowOff>
    </xdr:to>
    <xdr:pic>
      <xdr:nvPicPr>
        <xdr:cNvPr id="185" name="Рисунок 184" descr="банкетка Сибарит средняя (Базар149-2, Тон 17 эмаль чёрная+серебро).jpg">
          <a:extLst>
            <a:ext uri="{FF2B5EF4-FFF2-40B4-BE49-F238E27FC236}">
              <a16:creationId xmlns="" xmlns:a16="http://schemas.microsoft.com/office/drawing/2014/main" id="{00000000-0008-0000-05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22330" y="131867275"/>
          <a:ext cx="1011541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331431</xdr:colOff>
      <xdr:row>29</xdr:row>
      <xdr:rowOff>1052610</xdr:rowOff>
    </xdr:from>
    <xdr:to>
      <xdr:col>1</xdr:col>
      <xdr:colOff>1108762</xdr:colOff>
      <xdr:row>30</xdr:row>
      <xdr:rowOff>771497</xdr:rowOff>
    </xdr:to>
    <xdr:pic>
      <xdr:nvPicPr>
        <xdr:cNvPr id="194" name="Рисунок 193" descr="Бьянко (молочный).jpg">
          <a:extLst>
            <a:ext uri="{FF2B5EF4-FFF2-40B4-BE49-F238E27FC236}">
              <a16:creationId xmlns="" xmlns:a16="http://schemas.microsoft.com/office/drawing/2014/main" id="{00000000-0008-0000-05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72911" y="46208886"/>
          <a:ext cx="777331" cy="1623887"/>
        </a:xfrm>
        <a:prstGeom prst="rect">
          <a:avLst/>
        </a:prstGeom>
      </xdr:spPr>
    </xdr:pic>
    <xdr:clientData/>
  </xdr:twoCellAnchor>
  <xdr:twoCellAnchor editAs="oneCell">
    <xdr:from>
      <xdr:col>3</xdr:col>
      <xdr:colOff>1736725</xdr:colOff>
      <xdr:row>101</xdr:row>
      <xdr:rowOff>25400</xdr:rowOff>
    </xdr:from>
    <xdr:to>
      <xdr:col>3</xdr:col>
      <xdr:colOff>2606168</xdr:colOff>
      <xdr:row>101</xdr:row>
      <xdr:rowOff>893161</xdr:rowOff>
    </xdr:to>
    <xdr:pic>
      <xdr:nvPicPr>
        <xdr:cNvPr id="215" name="Рисунок 214" descr="Значок Новинка.png">
          <a:extLst>
            <a:ext uri="{FF2B5EF4-FFF2-40B4-BE49-F238E27FC236}">
              <a16:creationId xmlns="" xmlns:a16="http://schemas.microsoft.com/office/drawing/2014/main" id="{00000000-0008-0000-05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181600" y="129374900"/>
          <a:ext cx="869443" cy="867761"/>
        </a:xfrm>
        <a:prstGeom prst="rect">
          <a:avLst/>
        </a:prstGeom>
      </xdr:spPr>
    </xdr:pic>
    <xdr:clientData/>
  </xdr:twoCellAnchor>
  <xdr:twoCellAnchor editAs="oneCell">
    <xdr:from>
      <xdr:col>3</xdr:col>
      <xdr:colOff>1743075</xdr:colOff>
      <xdr:row>102</xdr:row>
      <xdr:rowOff>31750</xdr:rowOff>
    </xdr:from>
    <xdr:to>
      <xdr:col>3</xdr:col>
      <xdr:colOff>2599818</xdr:colOff>
      <xdr:row>102</xdr:row>
      <xdr:rowOff>896336</xdr:rowOff>
    </xdr:to>
    <xdr:pic>
      <xdr:nvPicPr>
        <xdr:cNvPr id="216" name="Рисунок 215" descr="Значок Новинка.png">
          <a:extLst>
            <a:ext uri="{FF2B5EF4-FFF2-40B4-BE49-F238E27FC236}">
              <a16:creationId xmlns="" xmlns:a16="http://schemas.microsoft.com/office/drawing/2014/main" id="{00000000-0008-0000-05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187950" y="130524250"/>
          <a:ext cx="856743" cy="864586"/>
        </a:xfrm>
        <a:prstGeom prst="rect">
          <a:avLst/>
        </a:prstGeom>
      </xdr:spPr>
    </xdr:pic>
    <xdr:clientData/>
  </xdr:twoCellAnchor>
  <xdr:twoCellAnchor editAs="oneCell">
    <xdr:from>
      <xdr:col>3</xdr:col>
      <xdr:colOff>1657350</xdr:colOff>
      <xdr:row>25</xdr:row>
      <xdr:rowOff>34925</xdr:rowOff>
    </xdr:from>
    <xdr:to>
      <xdr:col>3</xdr:col>
      <xdr:colOff>2609850</xdr:colOff>
      <xdr:row>25</xdr:row>
      <xdr:rowOff>987425</xdr:rowOff>
    </xdr:to>
    <xdr:pic>
      <xdr:nvPicPr>
        <xdr:cNvPr id="219" name="Рисунок 218" descr="Значок Хит продаж.png">
          <a:extLst>
            <a:ext uri="{FF2B5EF4-FFF2-40B4-BE49-F238E27FC236}">
              <a16:creationId xmlns="" xmlns:a16="http://schemas.microsoft.com/office/drawing/2014/main" id="{00000000-0008-0000-05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02225" y="283876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1695450</xdr:colOff>
      <xdr:row>65</xdr:row>
      <xdr:rowOff>15875</xdr:rowOff>
    </xdr:from>
    <xdr:to>
      <xdr:col>4</xdr:col>
      <xdr:colOff>0</xdr:colOff>
      <xdr:row>65</xdr:row>
      <xdr:rowOff>968375</xdr:rowOff>
    </xdr:to>
    <xdr:pic>
      <xdr:nvPicPr>
        <xdr:cNvPr id="221" name="Рисунок 220" descr="Значок Хит продаж.png">
          <a:extLst>
            <a:ext uri="{FF2B5EF4-FFF2-40B4-BE49-F238E27FC236}">
              <a16:creationId xmlns="" xmlns:a16="http://schemas.microsoft.com/office/drawing/2014/main" id="{00000000-0008-0000-05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40325" y="80978375"/>
          <a:ext cx="9398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1670050</xdr:colOff>
      <xdr:row>62</xdr:row>
      <xdr:rowOff>15875</xdr:rowOff>
    </xdr:from>
    <xdr:to>
      <xdr:col>3</xdr:col>
      <xdr:colOff>2609850</xdr:colOff>
      <xdr:row>62</xdr:row>
      <xdr:rowOff>968375</xdr:rowOff>
    </xdr:to>
    <xdr:pic>
      <xdr:nvPicPr>
        <xdr:cNvPr id="222" name="Рисунок 221" descr="Значок Хит продаж.png">
          <a:extLst>
            <a:ext uri="{FF2B5EF4-FFF2-40B4-BE49-F238E27FC236}">
              <a16:creationId xmlns="" xmlns:a16="http://schemas.microsoft.com/office/drawing/2014/main" id="{00000000-0008-0000-05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14925" y="90630375"/>
          <a:ext cx="9398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1695450</xdr:colOff>
      <xdr:row>72</xdr:row>
      <xdr:rowOff>38100</xdr:rowOff>
    </xdr:from>
    <xdr:to>
      <xdr:col>4</xdr:col>
      <xdr:colOff>0</xdr:colOff>
      <xdr:row>72</xdr:row>
      <xdr:rowOff>990600</xdr:rowOff>
    </xdr:to>
    <xdr:pic>
      <xdr:nvPicPr>
        <xdr:cNvPr id="223" name="Рисунок 222" descr="Значок Хит продаж.png">
          <a:extLst>
            <a:ext uri="{FF2B5EF4-FFF2-40B4-BE49-F238E27FC236}">
              <a16:creationId xmlns="" xmlns:a16="http://schemas.microsoft.com/office/drawing/2014/main" id="{00000000-0008-0000-05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40325" y="97002600"/>
          <a:ext cx="9398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177801</xdr:colOff>
      <xdr:row>57</xdr:row>
      <xdr:rowOff>141255</xdr:rowOff>
    </xdr:from>
    <xdr:to>
      <xdr:col>1</xdr:col>
      <xdr:colOff>1117599</xdr:colOff>
      <xdr:row>57</xdr:row>
      <xdr:rowOff>1509255</xdr:rowOff>
    </xdr:to>
    <xdr:pic>
      <xdr:nvPicPr>
        <xdr:cNvPr id="179" name="Рисунок 178" descr="классик.png">
          <a:extLst>
            <a:ext uri="{FF2B5EF4-FFF2-40B4-BE49-F238E27FC236}">
              <a16:creationId xmlns="" xmlns:a16="http://schemas.microsoft.com/office/drawing/2014/main" id="{00000000-0008-0000-05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19281" y="101436714"/>
          <a:ext cx="939798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59</xdr:row>
      <xdr:rowOff>63500</xdr:rowOff>
    </xdr:from>
    <xdr:to>
      <xdr:col>1</xdr:col>
      <xdr:colOff>1129563</xdr:colOff>
      <xdr:row>59</xdr:row>
      <xdr:rowOff>1431500</xdr:rowOff>
    </xdr:to>
    <xdr:pic>
      <xdr:nvPicPr>
        <xdr:cNvPr id="180" name="Рисунок 179" descr="ромб.png">
          <a:extLst>
            <a:ext uri="{FF2B5EF4-FFF2-40B4-BE49-F238E27FC236}">
              <a16:creationId xmlns="" xmlns:a16="http://schemas.microsoft.com/office/drawing/2014/main" id="{00000000-0008-0000-05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54050" y="57467500"/>
          <a:ext cx="888263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58</xdr:row>
      <xdr:rowOff>95250</xdr:rowOff>
    </xdr:from>
    <xdr:to>
      <xdr:col>1</xdr:col>
      <xdr:colOff>1073988</xdr:colOff>
      <xdr:row>58</xdr:row>
      <xdr:rowOff>1463250</xdr:rowOff>
    </xdr:to>
    <xdr:pic>
      <xdr:nvPicPr>
        <xdr:cNvPr id="181" name="Рисунок 180" descr="тюльпан.png">
          <a:extLst>
            <a:ext uri="{FF2B5EF4-FFF2-40B4-BE49-F238E27FC236}">
              <a16:creationId xmlns="" xmlns:a16="http://schemas.microsoft.com/office/drawing/2014/main" id="{00000000-0008-0000-05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33400" y="55975250"/>
          <a:ext cx="953338" cy="13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190495</xdr:colOff>
      <xdr:row>67</xdr:row>
      <xdr:rowOff>73025</xdr:rowOff>
    </xdr:from>
    <xdr:to>
      <xdr:col>1</xdr:col>
      <xdr:colOff>952500</xdr:colOff>
      <xdr:row>67</xdr:row>
      <xdr:rowOff>1316952</xdr:rowOff>
    </xdr:to>
    <xdr:pic>
      <xdr:nvPicPr>
        <xdr:cNvPr id="186" name="Рисунок 185" descr="Коломбо с подлокотниками.jpg">
          <a:extLst>
            <a:ext uri="{FF2B5EF4-FFF2-40B4-BE49-F238E27FC236}">
              <a16:creationId xmlns="" xmlns:a16="http://schemas.microsoft.com/office/drawing/2014/main" id="{00000000-0008-0000-05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25495" y="84083525"/>
          <a:ext cx="762005" cy="1243927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101</xdr:row>
      <xdr:rowOff>666750</xdr:rowOff>
    </xdr:from>
    <xdr:to>
      <xdr:col>1</xdr:col>
      <xdr:colOff>1175814</xdr:colOff>
      <xdr:row>102</xdr:row>
      <xdr:rowOff>470556</xdr:rowOff>
    </xdr:to>
    <xdr:pic>
      <xdr:nvPicPr>
        <xdr:cNvPr id="187" name="Рисунок 186" descr="банкетка Катарина.jpg">
          <a:extLst>
            <a:ext uri="{FF2B5EF4-FFF2-40B4-BE49-F238E27FC236}">
              <a16:creationId xmlns="" xmlns:a16="http://schemas.microsoft.com/office/drawing/2014/main" id="{00000000-0008-0000-05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130016250"/>
          <a:ext cx="1048813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107</xdr:row>
      <xdr:rowOff>704850</xdr:rowOff>
    </xdr:from>
    <xdr:to>
      <xdr:col>1</xdr:col>
      <xdr:colOff>1250165</xdr:colOff>
      <xdr:row>108</xdr:row>
      <xdr:rowOff>605850</xdr:rowOff>
    </xdr:to>
    <xdr:pic>
      <xdr:nvPicPr>
        <xdr:cNvPr id="226" name="Рисунок 225" descr="Банкетка Сибарит с подлокотниками.jpg">
          <a:extLst>
            <a:ext uri="{FF2B5EF4-FFF2-40B4-BE49-F238E27FC236}">
              <a16:creationId xmlns="" xmlns:a16="http://schemas.microsoft.com/office/drawing/2014/main" id="{00000000-0008-0000-05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93750" y="136912350"/>
          <a:ext cx="1091415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133347</xdr:colOff>
      <xdr:row>86</xdr:row>
      <xdr:rowOff>187325</xdr:rowOff>
    </xdr:from>
    <xdr:to>
      <xdr:col>1</xdr:col>
      <xdr:colOff>1250712</xdr:colOff>
      <xdr:row>87</xdr:row>
      <xdr:rowOff>809625</xdr:rowOff>
    </xdr:to>
    <xdr:pic>
      <xdr:nvPicPr>
        <xdr:cNvPr id="228" name="Рисунок 227" descr="Сибарит с подклокотниками.jpg">
          <a:extLst>
            <a:ext uri="{FF2B5EF4-FFF2-40B4-BE49-F238E27FC236}">
              <a16:creationId xmlns="" xmlns:a16="http://schemas.microsoft.com/office/drawing/2014/main" id="{00000000-0008-0000-05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68347" y="110867825"/>
          <a:ext cx="1117365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356377</xdr:colOff>
      <xdr:row>112</xdr:row>
      <xdr:rowOff>60714</xdr:rowOff>
    </xdr:from>
    <xdr:to>
      <xdr:col>1</xdr:col>
      <xdr:colOff>1010816</xdr:colOff>
      <xdr:row>112</xdr:row>
      <xdr:rowOff>1572203</xdr:rowOff>
    </xdr:to>
    <xdr:pic>
      <xdr:nvPicPr>
        <xdr:cNvPr id="231" name="Рисунок 230" descr="барный стул Никас.jpg">
          <a:extLst>
            <a:ext uri="{FF2B5EF4-FFF2-40B4-BE49-F238E27FC236}">
              <a16:creationId xmlns="" xmlns:a16="http://schemas.microsoft.com/office/drawing/2014/main" id="{00000000-0008-0000-05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97857" y="170752602"/>
          <a:ext cx="654439" cy="1511489"/>
        </a:xfrm>
        <a:prstGeom prst="rect">
          <a:avLst/>
        </a:prstGeom>
      </xdr:spPr>
    </xdr:pic>
    <xdr:clientData/>
  </xdr:twoCellAnchor>
  <xdr:twoCellAnchor editAs="oneCell">
    <xdr:from>
      <xdr:col>1</xdr:col>
      <xdr:colOff>366680</xdr:colOff>
      <xdr:row>113</xdr:row>
      <xdr:rowOff>33759</xdr:rowOff>
    </xdr:from>
    <xdr:to>
      <xdr:col>1</xdr:col>
      <xdr:colOff>1049693</xdr:colOff>
      <xdr:row>113</xdr:row>
      <xdr:rowOff>1692438</xdr:rowOff>
    </xdr:to>
    <xdr:pic>
      <xdr:nvPicPr>
        <xdr:cNvPr id="232" name="Рисунок 231" descr="барный стул Помпей.jpg">
          <a:extLst>
            <a:ext uri="{FF2B5EF4-FFF2-40B4-BE49-F238E27FC236}">
              <a16:creationId xmlns="" xmlns:a16="http://schemas.microsoft.com/office/drawing/2014/main" id="{00000000-0008-0000-05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08160" y="172436259"/>
          <a:ext cx="683013" cy="1658679"/>
        </a:xfrm>
        <a:prstGeom prst="rect">
          <a:avLst/>
        </a:prstGeom>
      </xdr:spPr>
    </xdr:pic>
    <xdr:clientData/>
  </xdr:twoCellAnchor>
  <xdr:twoCellAnchor editAs="oneCell">
    <xdr:from>
      <xdr:col>1</xdr:col>
      <xdr:colOff>294822</xdr:colOff>
      <xdr:row>68</xdr:row>
      <xdr:rowOff>254324</xdr:rowOff>
    </xdr:from>
    <xdr:to>
      <xdr:col>1</xdr:col>
      <xdr:colOff>1056822</xdr:colOff>
      <xdr:row>68</xdr:row>
      <xdr:rowOff>1498245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302" y="119491773"/>
          <a:ext cx="762000" cy="1243921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196851</xdr:colOff>
      <xdr:row>41</xdr:row>
      <xdr:rowOff>92075</xdr:rowOff>
    </xdr:from>
    <xdr:to>
      <xdr:col>1</xdr:col>
      <xdr:colOff>1143837</xdr:colOff>
      <xdr:row>41</xdr:row>
      <xdr:rowOff>1712075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09601" y="53082825"/>
          <a:ext cx="946986" cy="16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158753</xdr:colOff>
      <xdr:row>41</xdr:row>
      <xdr:rowOff>117516</xdr:rowOff>
    </xdr:from>
    <xdr:to>
      <xdr:col>2</xdr:col>
      <xdr:colOff>1094281</xdr:colOff>
      <xdr:row>41</xdr:row>
      <xdr:rowOff>1737516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936753" y="53108266"/>
          <a:ext cx="935528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333379</xdr:colOff>
      <xdr:row>43</xdr:row>
      <xdr:rowOff>349250</xdr:rowOff>
    </xdr:from>
    <xdr:to>
      <xdr:col>1</xdr:col>
      <xdr:colOff>1279662</xdr:colOff>
      <xdr:row>44</xdr:row>
      <xdr:rowOff>826249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968379" y="51562000"/>
          <a:ext cx="946283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198437</xdr:colOff>
      <xdr:row>39</xdr:row>
      <xdr:rowOff>127000</xdr:rowOff>
    </xdr:from>
    <xdr:to>
      <xdr:col>1</xdr:col>
      <xdr:colOff>1189495</xdr:colOff>
      <xdr:row>39</xdr:row>
      <xdr:rowOff>1747000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187" y="51276250"/>
          <a:ext cx="991058" cy="16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95255</xdr:colOff>
      <xdr:row>39</xdr:row>
      <xdr:rowOff>103187</xdr:rowOff>
    </xdr:from>
    <xdr:to>
      <xdr:col>2</xdr:col>
      <xdr:colOff>1127890</xdr:colOff>
      <xdr:row>39</xdr:row>
      <xdr:rowOff>1723187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5" y="51252437"/>
          <a:ext cx="1032635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230188</xdr:colOff>
      <xdr:row>45</xdr:row>
      <xdr:rowOff>365125</xdr:rowOff>
    </xdr:from>
    <xdr:to>
      <xdr:col>1</xdr:col>
      <xdr:colOff>1158920</xdr:colOff>
      <xdr:row>46</xdr:row>
      <xdr:rowOff>842125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865188" y="53863875"/>
          <a:ext cx="928732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74</xdr:row>
      <xdr:rowOff>228600</xdr:rowOff>
    </xdr:from>
    <xdr:to>
      <xdr:col>1</xdr:col>
      <xdr:colOff>1072165</xdr:colOff>
      <xdr:row>75</xdr:row>
      <xdr:rowOff>831850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99079050"/>
          <a:ext cx="1008664" cy="174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111126</xdr:colOff>
      <xdr:row>90</xdr:row>
      <xdr:rowOff>317499</xdr:rowOff>
    </xdr:from>
    <xdr:to>
      <xdr:col>1</xdr:col>
      <xdr:colOff>1144950</xdr:colOff>
      <xdr:row>91</xdr:row>
      <xdr:rowOff>904875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26" y="113283999"/>
          <a:ext cx="1033824" cy="173037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47627</xdr:colOff>
      <xdr:row>105</xdr:row>
      <xdr:rowOff>666750</xdr:rowOff>
    </xdr:from>
    <xdr:to>
      <xdr:col>1</xdr:col>
      <xdr:colOff>1347816</xdr:colOff>
      <xdr:row>106</xdr:row>
      <xdr:rowOff>396875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7" y="134588250"/>
          <a:ext cx="1300189" cy="8731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48</xdr:row>
      <xdr:rowOff>63500</xdr:rowOff>
    </xdr:from>
    <xdr:to>
      <xdr:col>1</xdr:col>
      <xdr:colOff>1109004</xdr:colOff>
      <xdr:row>48</xdr:row>
      <xdr:rowOff>1762125</xdr:rowOff>
    </xdr:to>
    <xdr:pic>
      <xdr:nvPicPr>
        <xdr:cNvPr id="204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75" y="65944750"/>
          <a:ext cx="1061379" cy="16986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49</xdr:row>
      <xdr:rowOff>31751</xdr:rowOff>
    </xdr:from>
    <xdr:to>
      <xdr:col>1</xdr:col>
      <xdr:colOff>1168919</xdr:colOff>
      <xdr:row>49</xdr:row>
      <xdr:rowOff>1682751</xdr:rowOff>
    </xdr:to>
    <xdr:pic>
      <xdr:nvPicPr>
        <xdr:cNvPr id="211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" y="67754501"/>
          <a:ext cx="1073669" cy="1651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47</xdr:row>
      <xdr:rowOff>95251</xdr:rowOff>
    </xdr:from>
    <xdr:to>
      <xdr:col>1</xdr:col>
      <xdr:colOff>1196421</xdr:colOff>
      <xdr:row>47</xdr:row>
      <xdr:rowOff>1746251</xdr:rowOff>
    </xdr:to>
    <xdr:pic>
      <xdr:nvPicPr>
        <xdr:cNvPr id="212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1" y="64135001"/>
          <a:ext cx="1005920" cy="1651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65</xdr:row>
      <xdr:rowOff>15875</xdr:rowOff>
    </xdr:from>
    <xdr:to>
      <xdr:col>1</xdr:col>
      <xdr:colOff>1067530</xdr:colOff>
      <xdr:row>65</xdr:row>
      <xdr:rowOff>1455875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" y="91043125"/>
          <a:ext cx="78178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206375</xdr:colOff>
      <xdr:row>66</xdr:row>
      <xdr:rowOff>31750</xdr:rowOff>
    </xdr:from>
    <xdr:to>
      <xdr:col>1</xdr:col>
      <xdr:colOff>988155</xdr:colOff>
      <xdr:row>66</xdr:row>
      <xdr:rowOff>1471750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90741500"/>
          <a:ext cx="78178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69</xdr:row>
      <xdr:rowOff>15875</xdr:rowOff>
    </xdr:from>
    <xdr:to>
      <xdr:col>1</xdr:col>
      <xdr:colOff>984250</xdr:colOff>
      <xdr:row>69</xdr:row>
      <xdr:rowOff>1444561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75" y="94440375"/>
          <a:ext cx="746125" cy="1428686"/>
        </a:xfrm>
        <a:prstGeom prst="rect">
          <a:avLst/>
        </a:prstGeom>
      </xdr:spPr>
    </xdr:pic>
    <xdr:clientData/>
  </xdr:twoCellAnchor>
  <xdr:twoCellAnchor editAs="oneCell">
    <xdr:from>
      <xdr:col>1</xdr:col>
      <xdr:colOff>7937</xdr:colOff>
      <xdr:row>78</xdr:row>
      <xdr:rowOff>190499</xdr:rowOff>
    </xdr:from>
    <xdr:to>
      <xdr:col>2</xdr:col>
      <xdr:colOff>0</xdr:colOff>
      <xdr:row>79</xdr:row>
      <xdr:rowOff>1023937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55637" y="103612949"/>
          <a:ext cx="1363663" cy="1976438"/>
        </a:xfrm>
        <a:prstGeom prst="rect">
          <a:avLst/>
        </a:prstGeom>
      </xdr:spPr>
    </xdr:pic>
    <xdr:clientData/>
  </xdr:twoCellAnchor>
  <xdr:twoCellAnchor editAs="oneCell">
    <xdr:from>
      <xdr:col>3</xdr:col>
      <xdr:colOff>1651000</xdr:colOff>
      <xdr:row>41</xdr:row>
      <xdr:rowOff>47625</xdr:rowOff>
    </xdr:from>
    <xdr:to>
      <xdr:col>3</xdr:col>
      <xdr:colOff>2602058</xdr:colOff>
      <xdr:row>41</xdr:row>
      <xdr:rowOff>998683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095875" y="46688375"/>
          <a:ext cx="951058" cy="951058"/>
        </a:xfrm>
        <a:prstGeom prst="rect">
          <a:avLst/>
        </a:prstGeom>
      </xdr:spPr>
    </xdr:pic>
    <xdr:clientData/>
  </xdr:twoCellAnchor>
  <xdr:twoCellAnchor editAs="oneCell">
    <xdr:from>
      <xdr:col>3</xdr:col>
      <xdr:colOff>1746250</xdr:colOff>
      <xdr:row>90</xdr:row>
      <xdr:rowOff>15875</xdr:rowOff>
    </xdr:from>
    <xdr:to>
      <xdr:col>3</xdr:col>
      <xdr:colOff>2599764</xdr:colOff>
      <xdr:row>90</xdr:row>
      <xdr:rowOff>881582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191125" y="112982375"/>
          <a:ext cx="853514" cy="865707"/>
        </a:xfrm>
        <a:prstGeom prst="rect">
          <a:avLst/>
        </a:prstGeom>
      </xdr:spPr>
    </xdr:pic>
    <xdr:clientData/>
  </xdr:twoCellAnchor>
  <xdr:twoCellAnchor editAs="oneCell">
    <xdr:from>
      <xdr:col>3</xdr:col>
      <xdr:colOff>1762125</xdr:colOff>
      <xdr:row>91</xdr:row>
      <xdr:rowOff>0</xdr:rowOff>
    </xdr:from>
    <xdr:to>
      <xdr:col>3</xdr:col>
      <xdr:colOff>2615639</xdr:colOff>
      <xdr:row>91</xdr:row>
      <xdr:rowOff>865707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207000" y="114109500"/>
          <a:ext cx="853514" cy="865707"/>
        </a:xfrm>
        <a:prstGeom prst="rect">
          <a:avLst/>
        </a:prstGeom>
      </xdr:spPr>
    </xdr:pic>
    <xdr:clientData/>
  </xdr:twoCellAnchor>
  <xdr:twoCellAnchor editAs="oneCell">
    <xdr:from>
      <xdr:col>3</xdr:col>
      <xdr:colOff>1762125</xdr:colOff>
      <xdr:row>78</xdr:row>
      <xdr:rowOff>15875</xdr:rowOff>
    </xdr:from>
    <xdr:to>
      <xdr:col>3</xdr:col>
      <xdr:colOff>2615639</xdr:colOff>
      <xdr:row>78</xdr:row>
      <xdr:rowOff>881582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207000" y="103838375"/>
          <a:ext cx="853514" cy="865707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79</xdr:row>
      <xdr:rowOff>31750</xdr:rowOff>
    </xdr:from>
    <xdr:to>
      <xdr:col>4</xdr:col>
      <xdr:colOff>6349</xdr:colOff>
      <xdr:row>79</xdr:row>
      <xdr:rowOff>897457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302250" y="104997250"/>
          <a:ext cx="777874" cy="865707"/>
        </a:xfrm>
        <a:prstGeom prst="rect">
          <a:avLst/>
        </a:prstGeom>
      </xdr:spPr>
    </xdr:pic>
    <xdr:clientData/>
  </xdr:twoCellAnchor>
  <xdr:twoCellAnchor editAs="oneCell">
    <xdr:from>
      <xdr:col>3</xdr:col>
      <xdr:colOff>1746250</xdr:colOff>
      <xdr:row>74</xdr:row>
      <xdr:rowOff>31750</xdr:rowOff>
    </xdr:from>
    <xdr:to>
      <xdr:col>3</xdr:col>
      <xdr:colOff>2599764</xdr:colOff>
      <xdr:row>74</xdr:row>
      <xdr:rowOff>897457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191125" y="99282250"/>
          <a:ext cx="853514" cy="865707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92</xdr:row>
      <xdr:rowOff>238125</xdr:rowOff>
    </xdr:from>
    <xdr:to>
      <xdr:col>2</xdr:col>
      <xdr:colOff>155760</xdr:colOff>
      <xdr:row>93</xdr:row>
      <xdr:rowOff>815066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44500" y="115490625"/>
          <a:ext cx="1711510" cy="1719942"/>
        </a:xfrm>
        <a:prstGeom prst="rect">
          <a:avLst/>
        </a:prstGeom>
      </xdr:spPr>
    </xdr:pic>
    <xdr:clientData/>
  </xdr:twoCellAnchor>
  <xdr:twoCellAnchor editAs="oneCell">
    <xdr:from>
      <xdr:col>1</xdr:col>
      <xdr:colOff>368689</xdr:colOff>
      <xdr:row>18</xdr:row>
      <xdr:rowOff>681653</xdr:rowOff>
    </xdr:from>
    <xdr:to>
      <xdr:col>1</xdr:col>
      <xdr:colOff>1088079</xdr:colOff>
      <xdr:row>18</xdr:row>
      <xdr:rowOff>2303330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10169" y="18234867"/>
          <a:ext cx="719390" cy="1621677"/>
        </a:xfrm>
        <a:prstGeom prst="rect">
          <a:avLst/>
        </a:prstGeom>
      </xdr:spPr>
    </xdr:pic>
    <xdr:clientData/>
  </xdr:twoCellAnchor>
  <xdr:twoCellAnchor editAs="oneCell">
    <xdr:from>
      <xdr:col>1</xdr:col>
      <xdr:colOff>425385</xdr:colOff>
      <xdr:row>19</xdr:row>
      <xdr:rowOff>342446</xdr:rowOff>
    </xdr:from>
    <xdr:to>
      <xdr:col>1</xdr:col>
      <xdr:colOff>1138679</xdr:colOff>
      <xdr:row>19</xdr:row>
      <xdr:rowOff>1958026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066865" y="21161375"/>
          <a:ext cx="713294" cy="1615580"/>
        </a:xfrm>
        <a:prstGeom prst="rect">
          <a:avLst/>
        </a:prstGeom>
      </xdr:spPr>
    </xdr:pic>
    <xdr:clientData/>
  </xdr:twoCellAnchor>
  <xdr:twoCellAnchor editAs="oneCell">
    <xdr:from>
      <xdr:col>1</xdr:col>
      <xdr:colOff>402383</xdr:colOff>
      <xdr:row>20</xdr:row>
      <xdr:rowOff>439640</xdr:rowOff>
    </xdr:from>
    <xdr:to>
      <xdr:col>1</xdr:col>
      <xdr:colOff>1097387</xdr:colOff>
      <xdr:row>20</xdr:row>
      <xdr:rowOff>2055220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043863" y="23921681"/>
          <a:ext cx="695004" cy="1615580"/>
        </a:xfrm>
        <a:prstGeom prst="rect">
          <a:avLst/>
        </a:prstGeom>
      </xdr:spPr>
    </xdr:pic>
    <xdr:clientData/>
  </xdr:twoCellAnchor>
  <xdr:twoCellAnchor editAs="oneCell">
    <xdr:from>
      <xdr:col>1</xdr:col>
      <xdr:colOff>358322</xdr:colOff>
      <xdr:row>21</xdr:row>
      <xdr:rowOff>669342</xdr:rowOff>
    </xdr:from>
    <xdr:to>
      <xdr:col>1</xdr:col>
      <xdr:colOff>1126485</xdr:colOff>
      <xdr:row>21</xdr:row>
      <xdr:rowOff>2291019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999802" y="26814495"/>
          <a:ext cx="768163" cy="1621677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22</xdr:row>
      <xdr:rowOff>190500</xdr:rowOff>
    </xdr:from>
    <xdr:to>
      <xdr:col>1</xdr:col>
      <xdr:colOff>923351</xdr:colOff>
      <xdr:row>22</xdr:row>
      <xdr:rowOff>1812177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57250" y="21685250"/>
          <a:ext cx="701101" cy="1621677"/>
        </a:xfrm>
        <a:prstGeom prst="rect">
          <a:avLst/>
        </a:prstGeom>
      </xdr:spPr>
    </xdr:pic>
    <xdr:clientData/>
  </xdr:twoCellAnchor>
  <xdr:twoCellAnchor editAs="oneCell">
    <xdr:from>
      <xdr:col>1</xdr:col>
      <xdr:colOff>294497</xdr:colOff>
      <xdr:row>23</xdr:row>
      <xdr:rowOff>750660</xdr:rowOff>
    </xdr:from>
    <xdr:to>
      <xdr:col>1</xdr:col>
      <xdr:colOff>1135818</xdr:colOff>
      <xdr:row>23</xdr:row>
      <xdr:rowOff>2372337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935977" y="32805201"/>
          <a:ext cx="841321" cy="1621677"/>
        </a:xfrm>
        <a:prstGeom prst="rect">
          <a:avLst/>
        </a:prstGeom>
      </xdr:spPr>
    </xdr:pic>
    <xdr:clientData/>
  </xdr:twoCellAnchor>
  <xdr:twoCellAnchor editAs="oneCell">
    <xdr:from>
      <xdr:col>1</xdr:col>
      <xdr:colOff>300004</xdr:colOff>
      <xdr:row>24</xdr:row>
      <xdr:rowOff>638013</xdr:rowOff>
    </xdr:from>
    <xdr:to>
      <xdr:col>1</xdr:col>
      <xdr:colOff>1196941</xdr:colOff>
      <xdr:row>24</xdr:row>
      <xdr:rowOff>2487512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941484" y="35958268"/>
          <a:ext cx="896937" cy="1849499"/>
        </a:xfrm>
        <a:prstGeom prst="rect">
          <a:avLst/>
        </a:prstGeom>
      </xdr:spPr>
    </xdr:pic>
    <xdr:clientData/>
  </xdr:twoCellAnchor>
  <xdr:twoCellAnchor editAs="oneCell">
    <xdr:from>
      <xdr:col>3</xdr:col>
      <xdr:colOff>1635125</xdr:colOff>
      <xdr:row>39</xdr:row>
      <xdr:rowOff>31750</xdr:rowOff>
    </xdr:from>
    <xdr:to>
      <xdr:col>3</xdr:col>
      <xdr:colOff>2586183</xdr:colOff>
      <xdr:row>39</xdr:row>
      <xdr:rowOff>982808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080000" y="42100500"/>
          <a:ext cx="951058" cy="951058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10</xdr:row>
      <xdr:rowOff>542925</xdr:rowOff>
    </xdr:from>
    <xdr:to>
      <xdr:col>1</xdr:col>
      <xdr:colOff>1079326</xdr:colOff>
      <xdr:row>11</xdr:row>
      <xdr:rowOff>411949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806450" y="6048375"/>
          <a:ext cx="920576" cy="1012024"/>
        </a:xfrm>
        <a:prstGeom prst="rect">
          <a:avLst/>
        </a:prstGeom>
      </xdr:spPr>
    </xdr:pic>
    <xdr:clientData/>
  </xdr:twoCellAnchor>
  <xdr:twoCellAnchor editAs="oneCell">
    <xdr:from>
      <xdr:col>1</xdr:col>
      <xdr:colOff>301625</xdr:colOff>
      <xdr:row>51</xdr:row>
      <xdr:rowOff>190500</xdr:rowOff>
    </xdr:from>
    <xdr:to>
      <xdr:col>1</xdr:col>
      <xdr:colOff>935664</xdr:colOff>
      <xdr:row>51</xdr:row>
      <xdr:rowOff>1452481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936625" y="65913000"/>
          <a:ext cx="634039" cy="1261981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52</xdr:row>
      <xdr:rowOff>317824</xdr:rowOff>
    </xdr:from>
    <xdr:to>
      <xdr:col>1</xdr:col>
      <xdr:colOff>1071175</xdr:colOff>
      <xdr:row>52</xdr:row>
      <xdr:rowOff>1573709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054230" y="90552620"/>
          <a:ext cx="658425" cy="1255885"/>
        </a:xfrm>
        <a:prstGeom prst="rect">
          <a:avLst/>
        </a:prstGeom>
      </xdr:spPr>
    </xdr:pic>
    <xdr:clientData/>
  </xdr:twoCellAnchor>
  <xdr:twoCellAnchor editAs="oneCell">
    <xdr:from>
      <xdr:col>1</xdr:col>
      <xdr:colOff>301625</xdr:colOff>
      <xdr:row>54</xdr:row>
      <xdr:rowOff>47625</xdr:rowOff>
    </xdr:from>
    <xdr:to>
      <xdr:col>1</xdr:col>
      <xdr:colOff>990533</xdr:colOff>
      <xdr:row>54</xdr:row>
      <xdr:rowOff>1419344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936625" y="68818125"/>
          <a:ext cx="688908" cy="1371719"/>
        </a:xfrm>
        <a:prstGeom prst="rect">
          <a:avLst/>
        </a:prstGeom>
      </xdr:spPr>
    </xdr:pic>
    <xdr:clientData/>
  </xdr:twoCellAnchor>
  <xdr:twoCellAnchor editAs="oneCell">
    <xdr:from>
      <xdr:col>1</xdr:col>
      <xdr:colOff>358322</xdr:colOff>
      <xdr:row>55</xdr:row>
      <xdr:rowOff>383268</xdr:rowOff>
    </xdr:from>
    <xdr:to>
      <xdr:col>1</xdr:col>
      <xdr:colOff>1230126</xdr:colOff>
      <xdr:row>55</xdr:row>
      <xdr:rowOff>1754987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99802" y="97732656"/>
          <a:ext cx="871804" cy="1371719"/>
        </a:xfrm>
        <a:prstGeom prst="rect">
          <a:avLst/>
        </a:prstGeom>
      </xdr:spPr>
    </xdr:pic>
    <xdr:clientData/>
  </xdr:twoCellAnchor>
  <xdr:twoCellAnchor editAs="oneCell">
    <xdr:from>
      <xdr:col>1</xdr:col>
      <xdr:colOff>382943</xdr:colOff>
      <xdr:row>53</xdr:row>
      <xdr:rowOff>545906</xdr:rowOff>
    </xdr:from>
    <xdr:to>
      <xdr:col>1</xdr:col>
      <xdr:colOff>1078698</xdr:colOff>
      <xdr:row>53</xdr:row>
      <xdr:rowOff>1927031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24423" y="93152233"/>
          <a:ext cx="69575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60</xdr:row>
      <xdr:rowOff>79375</xdr:rowOff>
    </xdr:from>
    <xdr:to>
      <xdr:col>1</xdr:col>
      <xdr:colOff>969829</xdr:colOff>
      <xdr:row>60</xdr:row>
      <xdr:rowOff>1451094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952500" y="81041875"/>
          <a:ext cx="652329" cy="13717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70</xdr:row>
      <xdr:rowOff>444500</xdr:rowOff>
    </xdr:from>
    <xdr:to>
      <xdr:col>1</xdr:col>
      <xdr:colOff>1147655</xdr:colOff>
      <xdr:row>71</xdr:row>
      <xdr:rowOff>526902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825500" y="95123000"/>
          <a:ext cx="957155" cy="1225402"/>
        </a:xfrm>
        <a:prstGeom prst="rect">
          <a:avLst/>
        </a:prstGeom>
      </xdr:spPr>
    </xdr:pic>
    <xdr:clientData/>
  </xdr:twoCellAnchor>
  <xdr:twoCellAnchor editAs="oneCell">
    <xdr:from>
      <xdr:col>3</xdr:col>
      <xdr:colOff>1762125</xdr:colOff>
      <xdr:row>75</xdr:row>
      <xdr:rowOff>15875</xdr:rowOff>
    </xdr:from>
    <xdr:to>
      <xdr:col>3</xdr:col>
      <xdr:colOff>2615639</xdr:colOff>
      <xdr:row>75</xdr:row>
      <xdr:rowOff>881582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207000" y="100409375"/>
          <a:ext cx="853514" cy="865707"/>
        </a:xfrm>
        <a:prstGeom prst="rect">
          <a:avLst/>
        </a:prstGeom>
      </xdr:spPr>
    </xdr:pic>
    <xdr:clientData/>
  </xdr:twoCellAnchor>
  <xdr:twoCellAnchor editAs="oneCell">
    <xdr:from>
      <xdr:col>3</xdr:col>
      <xdr:colOff>1762125</xdr:colOff>
      <xdr:row>92</xdr:row>
      <xdr:rowOff>31750</xdr:rowOff>
    </xdr:from>
    <xdr:to>
      <xdr:col>3</xdr:col>
      <xdr:colOff>2615639</xdr:colOff>
      <xdr:row>92</xdr:row>
      <xdr:rowOff>897457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207000" y="115284250"/>
          <a:ext cx="853514" cy="865707"/>
        </a:xfrm>
        <a:prstGeom prst="rect">
          <a:avLst/>
        </a:prstGeom>
      </xdr:spPr>
    </xdr:pic>
    <xdr:clientData/>
  </xdr:twoCellAnchor>
  <xdr:twoCellAnchor editAs="oneCell">
    <xdr:from>
      <xdr:col>3</xdr:col>
      <xdr:colOff>1746250</xdr:colOff>
      <xdr:row>93</xdr:row>
      <xdr:rowOff>31750</xdr:rowOff>
    </xdr:from>
    <xdr:to>
      <xdr:col>3</xdr:col>
      <xdr:colOff>2599764</xdr:colOff>
      <xdr:row>93</xdr:row>
      <xdr:rowOff>897457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191125" y="116744750"/>
          <a:ext cx="853514" cy="865707"/>
        </a:xfrm>
        <a:prstGeom prst="rect">
          <a:avLst/>
        </a:prstGeom>
      </xdr:spPr>
    </xdr:pic>
    <xdr:clientData/>
  </xdr:twoCellAnchor>
  <xdr:twoCellAnchor editAs="oneCell">
    <xdr:from>
      <xdr:col>3</xdr:col>
      <xdr:colOff>1778000</xdr:colOff>
      <xdr:row>94</xdr:row>
      <xdr:rowOff>31750</xdr:rowOff>
    </xdr:from>
    <xdr:to>
      <xdr:col>4</xdr:col>
      <xdr:colOff>12139</xdr:colOff>
      <xdr:row>94</xdr:row>
      <xdr:rowOff>897457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222875" y="117570250"/>
          <a:ext cx="853514" cy="865707"/>
        </a:xfrm>
        <a:prstGeom prst="rect">
          <a:avLst/>
        </a:prstGeom>
      </xdr:spPr>
    </xdr:pic>
    <xdr:clientData/>
  </xdr:twoCellAnchor>
  <xdr:twoCellAnchor editAs="oneCell">
    <xdr:from>
      <xdr:col>3</xdr:col>
      <xdr:colOff>1762125</xdr:colOff>
      <xdr:row>95</xdr:row>
      <xdr:rowOff>63500</xdr:rowOff>
    </xdr:from>
    <xdr:to>
      <xdr:col>3</xdr:col>
      <xdr:colOff>2615639</xdr:colOff>
      <xdr:row>95</xdr:row>
      <xdr:rowOff>929207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207000" y="118745000"/>
          <a:ext cx="853514" cy="86570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80</xdr:row>
      <xdr:rowOff>507999</xdr:rowOff>
    </xdr:from>
    <xdr:to>
      <xdr:col>1</xdr:col>
      <xdr:colOff>1310821</xdr:colOff>
      <xdr:row>81</xdr:row>
      <xdr:rowOff>650873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666750" y="106616499"/>
          <a:ext cx="1279071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174624</xdr:colOff>
      <xdr:row>88</xdr:row>
      <xdr:rowOff>349250</xdr:rowOff>
    </xdr:from>
    <xdr:to>
      <xdr:col>1</xdr:col>
      <xdr:colOff>1150469</xdr:colOff>
      <xdr:row>89</xdr:row>
      <xdr:rowOff>952499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09624" y="115601750"/>
          <a:ext cx="975845" cy="174625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1714500</xdr:colOff>
      <xdr:row>88</xdr:row>
      <xdr:rowOff>31750</xdr:rowOff>
    </xdr:from>
    <xdr:to>
      <xdr:col>3</xdr:col>
      <xdr:colOff>2568014</xdr:colOff>
      <xdr:row>88</xdr:row>
      <xdr:rowOff>897457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159375" y="115284250"/>
          <a:ext cx="853514" cy="865707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1714500</xdr:colOff>
      <xdr:row>89</xdr:row>
      <xdr:rowOff>31750</xdr:rowOff>
    </xdr:from>
    <xdr:to>
      <xdr:col>3</xdr:col>
      <xdr:colOff>2568014</xdr:colOff>
      <xdr:row>89</xdr:row>
      <xdr:rowOff>897457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159375" y="116427250"/>
          <a:ext cx="853514" cy="86570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40</xdr:row>
      <xdr:rowOff>95250</xdr:rowOff>
    </xdr:from>
    <xdr:to>
      <xdr:col>2</xdr:col>
      <xdr:colOff>1309687</xdr:colOff>
      <xdr:row>40</xdr:row>
      <xdr:rowOff>2160196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46696313"/>
          <a:ext cx="1119187" cy="2064946"/>
        </a:xfrm>
        <a:prstGeom prst="rect">
          <a:avLst/>
        </a:prstGeom>
      </xdr:spPr>
    </xdr:pic>
    <xdr:clientData/>
  </xdr:twoCellAnchor>
  <xdr:twoCellAnchor editAs="oneCell">
    <xdr:from>
      <xdr:col>2</xdr:col>
      <xdr:colOff>352329</xdr:colOff>
      <xdr:row>42</xdr:row>
      <xdr:rowOff>453895</xdr:rowOff>
    </xdr:from>
    <xdr:to>
      <xdr:col>2</xdr:col>
      <xdr:colOff>1388663</xdr:colOff>
      <xdr:row>42</xdr:row>
      <xdr:rowOff>2311269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523" y="73349303"/>
          <a:ext cx="1036334" cy="185737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61</xdr:row>
      <xdr:rowOff>238125</xdr:rowOff>
    </xdr:from>
    <xdr:to>
      <xdr:col>1</xdr:col>
      <xdr:colOff>1037917</xdr:colOff>
      <xdr:row>61</xdr:row>
      <xdr:rowOff>1390369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833438" y="80748188"/>
          <a:ext cx="847417" cy="115224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62</xdr:row>
      <xdr:rowOff>119063</xdr:rowOff>
    </xdr:from>
    <xdr:to>
      <xdr:col>1</xdr:col>
      <xdr:colOff>969708</xdr:colOff>
      <xdr:row>62</xdr:row>
      <xdr:rowOff>1490782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881063" y="82153126"/>
          <a:ext cx="731583" cy="137171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63</xdr:row>
      <xdr:rowOff>119062</xdr:rowOff>
    </xdr:from>
    <xdr:to>
      <xdr:col>1</xdr:col>
      <xdr:colOff>927033</xdr:colOff>
      <xdr:row>63</xdr:row>
      <xdr:rowOff>1490781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881063" y="83677125"/>
          <a:ext cx="688908" cy="137171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64</xdr:row>
      <xdr:rowOff>47625</xdr:rowOff>
    </xdr:from>
    <xdr:to>
      <xdr:col>1</xdr:col>
      <xdr:colOff>939226</xdr:colOff>
      <xdr:row>64</xdr:row>
      <xdr:rowOff>1419344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881063" y="85129688"/>
          <a:ext cx="701101" cy="1371719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1714500</xdr:colOff>
      <xdr:row>37</xdr:row>
      <xdr:rowOff>47625</xdr:rowOff>
    </xdr:from>
    <xdr:to>
      <xdr:col>3</xdr:col>
      <xdr:colOff>2568014</xdr:colOff>
      <xdr:row>37</xdr:row>
      <xdr:rowOff>913332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405438" y="44362688"/>
          <a:ext cx="853514" cy="865707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1714500</xdr:colOff>
      <xdr:row>38</xdr:row>
      <xdr:rowOff>71437</xdr:rowOff>
    </xdr:from>
    <xdr:to>
      <xdr:col>3</xdr:col>
      <xdr:colOff>2568014</xdr:colOff>
      <xdr:row>38</xdr:row>
      <xdr:rowOff>937144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405438" y="46672500"/>
          <a:ext cx="853514" cy="865707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</xdr:colOff>
      <xdr:row>37</xdr:row>
      <xdr:rowOff>309562</xdr:rowOff>
    </xdr:from>
    <xdr:to>
      <xdr:col>1</xdr:col>
      <xdr:colOff>1026279</xdr:colOff>
      <xdr:row>37</xdr:row>
      <xdr:rowOff>1929562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44624625"/>
          <a:ext cx="859592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38</xdr:row>
      <xdr:rowOff>261937</xdr:rowOff>
    </xdr:from>
    <xdr:to>
      <xdr:col>1</xdr:col>
      <xdr:colOff>1002486</xdr:colOff>
      <xdr:row>38</xdr:row>
      <xdr:rowOff>1883614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785813" y="46863000"/>
          <a:ext cx="859611" cy="1621677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214313</xdr:colOff>
      <xdr:row>9</xdr:row>
      <xdr:rowOff>595312</xdr:rowOff>
    </xdr:from>
    <xdr:to>
      <xdr:col>1</xdr:col>
      <xdr:colOff>951993</xdr:colOff>
      <xdr:row>9</xdr:row>
      <xdr:rowOff>1674398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857251" y="6048375"/>
          <a:ext cx="737680" cy="1079086"/>
        </a:xfrm>
        <a:prstGeom prst="rect">
          <a:avLst/>
        </a:prstGeom>
      </xdr:spPr>
    </xdr:pic>
    <xdr:clientData/>
  </xdr:twoCellAnchor>
  <xdr:twoCellAnchor editAs="oneCell">
    <xdr:from>
      <xdr:col>1</xdr:col>
      <xdr:colOff>71436</xdr:colOff>
      <xdr:row>94</xdr:row>
      <xdr:rowOff>166686</xdr:rowOff>
    </xdr:from>
    <xdr:to>
      <xdr:col>1</xdr:col>
      <xdr:colOff>1333499</xdr:colOff>
      <xdr:row>95</xdr:row>
      <xdr:rowOff>895349</xdr:rowOff>
    </xdr:to>
    <xdr:pic>
      <xdr:nvPicPr>
        <xdr:cNvPr id="238" name="Рисунок 237"/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6250" r="25625"/>
        <a:stretch/>
      </xdr:blipFill>
      <xdr:spPr>
        <a:xfrm>
          <a:off x="714374" y="128682749"/>
          <a:ext cx="1262063" cy="1871663"/>
        </a:xfrm>
        <a:prstGeom prst="rect">
          <a:avLst/>
        </a:prstGeom>
      </xdr:spPr>
    </xdr:pic>
    <xdr:clientData/>
  </xdr:twoCellAnchor>
  <xdr:twoCellAnchor editAs="oneCell">
    <xdr:from>
      <xdr:col>1</xdr:col>
      <xdr:colOff>272627</xdr:colOff>
      <xdr:row>35</xdr:row>
      <xdr:rowOff>1138626</xdr:rowOff>
    </xdr:from>
    <xdr:to>
      <xdr:col>1</xdr:col>
      <xdr:colOff>1201314</xdr:colOff>
      <xdr:row>36</xdr:row>
      <xdr:rowOff>1006403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914107" y="57841534"/>
          <a:ext cx="928687" cy="1967165"/>
        </a:xfrm>
        <a:prstGeom prst="rect">
          <a:avLst/>
        </a:prstGeom>
      </xdr:spPr>
    </xdr:pic>
    <xdr:clientData/>
  </xdr:twoCellAnchor>
  <xdr:twoCellAnchor editAs="oneCell">
    <xdr:from>
      <xdr:col>1</xdr:col>
      <xdr:colOff>248816</xdr:colOff>
      <xdr:row>33</xdr:row>
      <xdr:rowOff>1032685</xdr:rowOff>
    </xdr:from>
    <xdr:to>
      <xdr:col>1</xdr:col>
      <xdr:colOff>1205449</xdr:colOff>
      <xdr:row>34</xdr:row>
      <xdr:rowOff>1097318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296" y="53808961"/>
          <a:ext cx="956633" cy="20279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40"/>
  <sheetViews>
    <sheetView zoomScale="80" zoomScaleNormal="80" workbookViewId="0">
      <selection activeCell="AB22" sqref="AB22"/>
    </sheetView>
  </sheetViews>
  <sheetFormatPr defaultRowHeight="15"/>
  <sheetData>
    <row r="1" spans="1:19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</row>
    <row r="2" spans="1:19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</row>
    <row r="3" spans="1:19">
      <c r="A3" s="35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</row>
    <row r="4" spans="1:19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</row>
    <row r="5" spans="1:19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</row>
    <row r="6" spans="1:19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</row>
    <row r="7" spans="1:19">
      <c r="A7" s="35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</row>
    <row r="8" spans="1:19">
      <c r="A8" s="35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</row>
    <row r="9" spans="1:19">
      <c r="A9" s="35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</row>
    <row r="10" spans="1:19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</row>
    <row r="11" spans="1:19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</row>
    <row r="12" spans="1:19">
      <c r="A12" s="35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</row>
    <row r="13" spans="1:19">
      <c r="A13" s="35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</row>
    <row r="14" spans="1:19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</row>
    <row r="15" spans="1:19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</row>
    <row r="16" spans="1:19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</row>
    <row r="17" spans="1:19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</row>
    <row r="18" spans="1:19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</row>
    <row r="19" spans="1:19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</row>
    <row r="20" spans="1:19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</row>
    <row r="21" spans="1:19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</row>
    <row r="22" spans="1:19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</row>
    <row r="23" spans="1:19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</row>
    <row r="24" spans="1:19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</row>
    <row r="25" spans="1:19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</row>
    <row r="26" spans="1:19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</row>
    <row r="27" spans="1:19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</row>
    <row r="28" spans="1:19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</row>
    <row r="29" spans="1:19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</row>
    <row r="30" spans="1:19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</row>
    <row r="31" spans="1:19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</row>
    <row r="32" spans="1:19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</row>
    <row r="33" spans="1:19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</row>
    <row r="34" spans="1:19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</row>
    <row r="35" spans="1:19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</row>
    <row r="36" spans="1:19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</row>
    <row r="37" spans="1:19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</row>
    <row r="38" spans="1:19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</row>
    <row r="39" spans="1:19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</row>
    <row r="40" spans="1:19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</row>
  </sheetData>
  <sheetProtection password="C6E1" sheet="1" objects="1" scenarios="1"/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125"/>
  <sheetViews>
    <sheetView zoomScale="75" zoomScaleNormal="75" workbookViewId="0">
      <pane ySplit="7" topLeftCell="A8" activePane="bottomLeft" state="frozen"/>
      <selection activeCell="A4" sqref="A4"/>
      <selection pane="bottomLeft" activeCell="AB9" sqref="AB9"/>
    </sheetView>
  </sheetViews>
  <sheetFormatPr defaultRowHeight="23.25"/>
  <cols>
    <col min="1" max="1" width="7.28515625" style="666" customWidth="1"/>
    <col min="2" max="2" width="36.7109375" style="664" customWidth="1"/>
    <col min="3" max="3" width="15.7109375" style="657" customWidth="1"/>
    <col min="4" max="4" width="13.7109375" style="658" hidden="1" customWidth="1"/>
    <col min="5" max="5" width="13.7109375" style="658" customWidth="1"/>
    <col min="6" max="6" width="13.7109375" style="658" hidden="1" customWidth="1"/>
    <col min="7" max="7" width="13.7109375" style="658" customWidth="1"/>
    <col min="8" max="8" width="13.7109375" style="658" hidden="1" customWidth="1"/>
    <col min="9" max="9" width="14.28515625" style="658" customWidth="1"/>
    <col min="10" max="10" width="13.7109375" style="658" hidden="1" customWidth="1"/>
    <col min="11" max="11" width="14.140625" style="658" customWidth="1"/>
    <col min="12" max="12" width="13.7109375" style="658" hidden="1" customWidth="1"/>
    <col min="13" max="13" width="14.28515625" style="658" customWidth="1"/>
    <col min="14" max="14" width="15.7109375" style="658" hidden="1" customWidth="1"/>
    <col min="15" max="15" width="18.7109375" style="706" customWidth="1"/>
    <col min="16" max="16" width="10.7109375" style="658" hidden="1" customWidth="1"/>
    <col min="17" max="17" width="11.5703125" style="658" customWidth="1"/>
    <col min="18" max="18" width="15.7109375" style="658" hidden="1" customWidth="1"/>
    <col min="19" max="19" width="14.5703125" style="658" customWidth="1"/>
    <col min="20" max="20" width="15.7109375" style="658" hidden="1" customWidth="1"/>
    <col min="21" max="21" width="15.7109375" style="658" customWidth="1"/>
    <col min="22" max="22" width="6.7109375" style="657" customWidth="1"/>
    <col min="23" max="23" width="8.42578125" style="657" customWidth="1"/>
    <col min="24" max="24" width="7.42578125" style="657" customWidth="1"/>
    <col min="25" max="25" width="6.7109375" style="656" customWidth="1"/>
    <col min="26" max="26" width="7.85546875" style="656" customWidth="1"/>
    <col min="27" max="27" width="7.7109375" style="656" customWidth="1"/>
    <col min="28" max="28" width="60" style="882" customWidth="1"/>
  </cols>
  <sheetData>
    <row r="1" spans="1:28" ht="90" customHeight="1">
      <c r="V1" s="965" t="s">
        <v>203</v>
      </c>
      <c r="W1" s="965"/>
      <c r="X1" s="965"/>
      <c r="Y1" s="965"/>
      <c r="Z1" s="965"/>
      <c r="AA1" s="965"/>
      <c r="AB1" s="705">
        <v>0</v>
      </c>
    </row>
    <row r="3" spans="1:28" ht="35.1" customHeight="1">
      <c r="A3" s="966" t="s">
        <v>396</v>
      </c>
      <c r="B3" s="966"/>
      <c r="C3" s="966"/>
      <c r="D3" s="966"/>
      <c r="E3" s="966"/>
      <c r="F3" s="966"/>
      <c r="G3" s="966"/>
      <c r="H3" s="966"/>
      <c r="I3" s="966"/>
      <c r="J3" s="966"/>
      <c r="K3" s="966"/>
      <c r="L3" s="966"/>
      <c r="M3" s="966"/>
      <c r="N3" s="966"/>
      <c r="O3" s="966"/>
      <c r="P3" s="966"/>
      <c r="Q3" s="966"/>
      <c r="R3" s="966"/>
      <c r="S3" s="966"/>
      <c r="T3" s="966"/>
      <c r="U3" s="966"/>
      <c r="V3" s="966"/>
      <c r="W3" s="966"/>
      <c r="X3" s="966"/>
      <c r="Y3" s="966"/>
      <c r="Z3" s="966"/>
      <c r="AA3" s="966"/>
      <c r="AB3" s="966"/>
    </row>
    <row r="4" spans="1:28">
      <c r="A4" s="713" t="s">
        <v>415</v>
      </c>
      <c r="B4" s="713"/>
      <c r="C4" s="713"/>
      <c r="D4" s="713"/>
      <c r="E4" s="713"/>
    </row>
    <row r="5" spans="1:28" ht="13.5" customHeight="1" thickBot="1"/>
    <row r="6" spans="1:28" ht="33" customHeight="1">
      <c r="A6" s="961" t="s">
        <v>385</v>
      </c>
      <c r="B6" s="963" t="s">
        <v>386</v>
      </c>
      <c r="C6" s="967" t="s">
        <v>387</v>
      </c>
      <c r="D6" s="948" t="s">
        <v>388</v>
      </c>
      <c r="E6" s="948" t="s">
        <v>388</v>
      </c>
      <c r="F6" s="948" t="s">
        <v>389</v>
      </c>
      <c r="G6" s="948" t="s">
        <v>389</v>
      </c>
      <c r="H6" s="948" t="s">
        <v>393</v>
      </c>
      <c r="I6" s="948" t="s">
        <v>393</v>
      </c>
      <c r="J6" s="948" t="s">
        <v>394</v>
      </c>
      <c r="K6" s="948" t="s">
        <v>394</v>
      </c>
      <c r="L6" s="948" t="s">
        <v>395</v>
      </c>
      <c r="M6" s="948" t="s">
        <v>395</v>
      </c>
      <c r="N6" s="948" t="s">
        <v>392</v>
      </c>
      <c r="O6" s="948" t="s">
        <v>392</v>
      </c>
      <c r="P6" s="948" t="s">
        <v>390</v>
      </c>
      <c r="Q6" s="948" t="s">
        <v>390</v>
      </c>
      <c r="R6" s="948" t="s">
        <v>398</v>
      </c>
      <c r="S6" s="948" t="s">
        <v>398</v>
      </c>
      <c r="T6" s="950" t="s">
        <v>391</v>
      </c>
      <c r="U6" s="950" t="s">
        <v>391</v>
      </c>
      <c r="V6" s="969" t="s">
        <v>43</v>
      </c>
      <c r="W6" s="970"/>
      <c r="X6" s="970"/>
      <c r="Y6" s="970" t="s">
        <v>37</v>
      </c>
      <c r="Z6" s="970" t="s">
        <v>39</v>
      </c>
      <c r="AA6" s="970" t="s">
        <v>397</v>
      </c>
      <c r="AB6" s="959" t="s">
        <v>6</v>
      </c>
    </row>
    <row r="7" spans="1:28" ht="50.1" customHeight="1" thickBot="1">
      <c r="A7" s="962"/>
      <c r="B7" s="964"/>
      <c r="C7" s="968"/>
      <c r="D7" s="949"/>
      <c r="E7" s="949"/>
      <c r="F7" s="949"/>
      <c r="G7" s="949"/>
      <c r="H7" s="949"/>
      <c r="I7" s="949"/>
      <c r="J7" s="949"/>
      <c r="K7" s="949"/>
      <c r="L7" s="949"/>
      <c r="M7" s="949"/>
      <c r="N7" s="949"/>
      <c r="O7" s="949"/>
      <c r="P7" s="949"/>
      <c r="Q7" s="949"/>
      <c r="R7" s="949"/>
      <c r="S7" s="949"/>
      <c r="T7" s="951"/>
      <c r="U7" s="951"/>
      <c r="V7" s="710" t="s">
        <v>4</v>
      </c>
      <c r="W7" s="711" t="s">
        <v>3</v>
      </c>
      <c r="X7" s="712" t="s">
        <v>7</v>
      </c>
      <c r="Y7" s="971"/>
      <c r="Z7" s="971"/>
      <c r="AA7" s="971"/>
      <c r="AB7" s="960"/>
    </row>
    <row r="8" spans="1:28" ht="27" customHeight="1" thickBot="1">
      <c r="A8" s="938" t="s">
        <v>413</v>
      </c>
      <c r="B8" s="939"/>
      <c r="C8" s="939"/>
      <c r="D8" s="939"/>
      <c r="E8" s="940"/>
      <c r="F8" s="940"/>
      <c r="G8" s="940"/>
      <c r="H8" s="940"/>
      <c r="I8" s="940"/>
      <c r="J8" s="940"/>
      <c r="K8" s="940"/>
      <c r="L8" s="940"/>
      <c r="M8" s="940"/>
      <c r="N8" s="940"/>
      <c r="O8" s="940"/>
      <c r="P8" s="940"/>
      <c r="Q8" s="940"/>
      <c r="R8" s="940"/>
      <c r="S8" s="940"/>
      <c r="T8" s="940"/>
      <c r="U8" s="940"/>
      <c r="V8" s="939"/>
      <c r="W8" s="939"/>
      <c r="X8" s="939"/>
      <c r="Y8" s="939"/>
      <c r="Z8" s="939"/>
      <c r="AA8" s="939"/>
      <c r="AB8" s="941"/>
    </row>
    <row r="9" spans="1:28" s="295" customFormat="1" ht="186.75" thickBot="1">
      <c r="A9" s="707">
        <v>1</v>
      </c>
      <c r="B9" s="891" t="s">
        <v>519</v>
      </c>
      <c r="C9" s="708"/>
      <c r="D9" s="714">
        <v>14900</v>
      </c>
      <c r="E9" s="729">
        <f>D9+D9*AB1</f>
        <v>14900</v>
      </c>
      <c r="F9" s="682" t="s">
        <v>250</v>
      </c>
      <c r="G9" s="700" t="s">
        <v>250</v>
      </c>
      <c r="H9" s="682">
        <v>15400</v>
      </c>
      <c r="I9" s="700">
        <f>H9+H9*AB1</f>
        <v>15400</v>
      </c>
      <c r="J9" s="682" t="s">
        <v>250</v>
      </c>
      <c r="K9" s="700" t="s">
        <v>250</v>
      </c>
      <c r="L9" s="682" t="s">
        <v>250</v>
      </c>
      <c r="M9" s="700" t="s">
        <v>250</v>
      </c>
      <c r="N9" s="682">
        <v>15400</v>
      </c>
      <c r="O9" s="700">
        <f>N9+N9*AB1</f>
        <v>15400</v>
      </c>
      <c r="P9" s="682">
        <v>15900</v>
      </c>
      <c r="Q9" s="700">
        <f>P9+P9*AB1</f>
        <v>15900</v>
      </c>
      <c r="R9" s="682" t="s">
        <v>250</v>
      </c>
      <c r="S9" s="700" t="s">
        <v>250</v>
      </c>
      <c r="T9" s="682">
        <v>14900</v>
      </c>
      <c r="U9" s="730">
        <f>T9+T9*AB1</f>
        <v>14900</v>
      </c>
      <c r="V9" s="723">
        <v>1200</v>
      </c>
      <c r="W9" s="709">
        <v>800</v>
      </c>
      <c r="X9" s="709">
        <v>742</v>
      </c>
      <c r="Y9" s="709">
        <v>3</v>
      </c>
      <c r="Z9" s="709">
        <v>77</v>
      </c>
      <c r="AA9" s="709">
        <v>0.26</v>
      </c>
      <c r="AB9" s="883" t="s">
        <v>601</v>
      </c>
    </row>
    <row r="10" spans="1:28" ht="210" thickBot="1">
      <c r="A10" s="662">
        <v>2</v>
      </c>
      <c r="B10" s="892" t="s">
        <v>520</v>
      </c>
      <c r="C10" s="684"/>
      <c r="D10" s="715">
        <v>13900</v>
      </c>
      <c r="E10" s="729">
        <f>D10+D10*AB1</f>
        <v>13900</v>
      </c>
      <c r="F10" s="682">
        <v>14400</v>
      </c>
      <c r="G10" s="700">
        <f>F10+F10*AB1</f>
        <v>14400</v>
      </c>
      <c r="H10" s="682">
        <v>14400</v>
      </c>
      <c r="I10" s="700">
        <f>H10+H10*AB1</f>
        <v>14400</v>
      </c>
      <c r="J10" s="682">
        <v>14900</v>
      </c>
      <c r="K10" s="700">
        <f>J10+J10*AB1</f>
        <v>14900</v>
      </c>
      <c r="L10" s="682" t="s">
        <v>250</v>
      </c>
      <c r="M10" s="700" t="s">
        <v>250</v>
      </c>
      <c r="N10" s="682">
        <v>14400</v>
      </c>
      <c r="O10" s="700">
        <f>N10+N10*AB1</f>
        <v>14400</v>
      </c>
      <c r="P10" s="682">
        <v>14900</v>
      </c>
      <c r="Q10" s="700">
        <f>P10+P10*AB1</f>
        <v>14900</v>
      </c>
      <c r="R10" s="682" t="s">
        <v>250</v>
      </c>
      <c r="S10" s="700" t="s">
        <v>250</v>
      </c>
      <c r="T10" s="682">
        <v>13900</v>
      </c>
      <c r="U10" s="730">
        <f>T10+T10*AB1</f>
        <v>13900</v>
      </c>
      <c r="V10" s="724">
        <v>1200</v>
      </c>
      <c r="W10" s="663">
        <v>800</v>
      </c>
      <c r="X10" s="663">
        <v>742</v>
      </c>
      <c r="Y10" s="685">
        <v>3</v>
      </c>
      <c r="Z10" s="685">
        <v>75</v>
      </c>
      <c r="AA10" s="685">
        <v>0.2</v>
      </c>
      <c r="AB10" s="884" t="s">
        <v>600</v>
      </c>
    </row>
    <row r="11" spans="1:28" ht="210" thickBot="1">
      <c r="A11" s="662">
        <v>3</v>
      </c>
      <c r="B11" s="892" t="s">
        <v>521</v>
      </c>
      <c r="C11" s="684"/>
      <c r="D11" s="715">
        <v>14400</v>
      </c>
      <c r="E11" s="729">
        <f>D11+D11*AB1</f>
        <v>14400</v>
      </c>
      <c r="F11" s="682" t="s">
        <v>250</v>
      </c>
      <c r="G11" s="700" t="s">
        <v>250</v>
      </c>
      <c r="H11" s="682">
        <v>14900</v>
      </c>
      <c r="I11" s="700">
        <f>H11+H11*AB1</f>
        <v>14900</v>
      </c>
      <c r="J11" s="682" t="s">
        <v>250</v>
      </c>
      <c r="K11" s="700" t="s">
        <v>250</v>
      </c>
      <c r="L11" s="682" t="s">
        <v>250</v>
      </c>
      <c r="M11" s="700" t="s">
        <v>250</v>
      </c>
      <c r="N11" s="682" t="s">
        <v>250</v>
      </c>
      <c r="O11" s="700" t="s">
        <v>250</v>
      </c>
      <c r="P11" s="682">
        <v>15400</v>
      </c>
      <c r="Q11" s="700">
        <f>P11+P11*AB1</f>
        <v>15400</v>
      </c>
      <c r="R11" s="682" t="s">
        <v>250</v>
      </c>
      <c r="S11" s="700" t="s">
        <v>250</v>
      </c>
      <c r="T11" s="682" t="s">
        <v>250</v>
      </c>
      <c r="U11" s="730" t="s">
        <v>250</v>
      </c>
      <c r="V11" s="724">
        <v>1200</v>
      </c>
      <c r="W11" s="663">
        <v>800</v>
      </c>
      <c r="X11" s="663">
        <v>742</v>
      </c>
      <c r="Y11" s="685">
        <v>3</v>
      </c>
      <c r="Z11" s="685">
        <v>76.5</v>
      </c>
      <c r="AA11" s="685">
        <v>0.28399999999999997</v>
      </c>
      <c r="AB11" s="884" t="s">
        <v>486</v>
      </c>
    </row>
    <row r="12" spans="1:28" ht="186.75" thickBot="1">
      <c r="A12" s="662">
        <v>4</v>
      </c>
      <c r="B12" s="892" t="s">
        <v>522</v>
      </c>
      <c r="C12" s="684"/>
      <c r="D12" s="715">
        <v>8000</v>
      </c>
      <c r="E12" s="729">
        <f>D12+D12*AB1</f>
        <v>8000</v>
      </c>
      <c r="F12" s="682">
        <v>8500</v>
      </c>
      <c r="G12" s="700">
        <f>F12+F12*AB1</f>
        <v>8500</v>
      </c>
      <c r="H12" s="682">
        <v>8500</v>
      </c>
      <c r="I12" s="700">
        <f>H12+H12*AB1</f>
        <v>8500</v>
      </c>
      <c r="J12" s="682">
        <v>9000</v>
      </c>
      <c r="K12" s="700">
        <f>J12+J12*AB1</f>
        <v>9000</v>
      </c>
      <c r="L12" s="682" t="s">
        <v>250</v>
      </c>
      <c r="M12" s="700" t="s">
        <v>250</v>
      </c>
      <c r="N12" s="682">
        <v>8500</v>
      </c>
      <c r="O12" s="700">
        <f>N12+N12*AB1</f>
        <v>8500</v>
      </c>
      <c r="P12" s="682">
        <v>9000</v>
      </c>
      <c r="Q12" s="700">
        <f>P12+P12*AB1</f>
        <v>9000</v>
      </c>
      <c r="R12" s="682" t="s">
        <v>250</v>
      </c>
      <c r="S12" s="700" t="s">
        <v>250</v>
      </c>
      <c r="T12" s="682">
        <v>8000</v>
      </c>
      <c r="U12" s="730">
        <f>T12+T12*AB1</f>
        <v>8000</v>
      </c>
      <c r="V12" s="725">
        <v>1100</v>
      </c>
      <c r="W12" s="683">
        <v>700</v>
      </c>
      <c r="X12" s="683">
        <v>742</v>
      </c>
      <c r="Y12" s="683">
        <v>2</v>
      </c>
      <c r="Z12" s="683">
        <v>52</v>
      </c>
      <c r="AA12" s="683">
        <v>0.28000000000000003</v>
      </c>
      <c r="AB12" s="885" t="s">
        <v>487</v>
      </c>
    </row>
    <row r="13" spans="1:28" ht="186.75" thickBot="1">
      <c r="A13" s="662">
        <v>5</v>
      </c>
      <c r="B13" s="892" t="s">
        <v>523</v>
      </c>
      <c r="C13" s="699"/>
      <c r="D13" s="715">
        <v>8500</v>
      </c>
      <c r="E13" s="729">
        <f>D13+D13*AB1</f>
        <v>8500</v>
      </c>
      <c r="F13" s="682">
        <v>9000</v>
      </c>
      <c r="G13" s="700">
        <f>F13+F13*AB1</f>
        <v>9000</v>
      </c>
      <c r="H13" s="682">
        <v>9000</v>
      </c>
      <c r="I13" s="700">
        <f>H13+H13*AB1</f>
        <v>9000</v>
      </c>
      <c r="J13" s="682">
        <v>9500</v>
      </c>
      <c r="K13" s="700">
        <f>J13+J13*AB1</f>
        <v>9500</v>
      </c>
      <c r="L13" s="682" t="s">
        <v>250</v>
      </c>
      <c r="M13" s="700" t="s">
        <v>250</v>
      </c>
      <c r="N13" s="682">
        <v>9000</v>
      </c>
      <c r="O13" s="700">
        <f>N13+N13*AB1</f>
        <v>9000</v>
      </c>
      <c r="P13" s="682">
        <v>9500</v>
      </c>
      <c r="Q13" s="700">
        <f>P13+P13*AB1</f>
        <v>9500</v>
      </c>
      <c r="R13" s="682" t="s">
        <v>250</v>
      </c>
      <c r="S13" s="700" t="s">
        <v>250</v>
      </c>
      <c r="T13" s="682">
        <v>8500</v>
      </c>
      <c r="U13" s="730">
        <f>T13+T13*AB1</f>
        <v>8500</v>
      </c>
      <c r="V13" s="724">
        <v>1200</v>
      </c>
      <c r="W13" s="663">
        <v>800</v>
      </c>
      <c r="X13" s="663">
        <v>742</v>
      </c>
      <c r="Y13" s="685">
        <v>2</v>
      </c>
      <c r="Z13" s="685">
        <v>57</v>
      </c>
      <c r="AA13" s="685">
        <v>0.31</v>
      </c>
      <c r="AB13" s="884" t="s">
        <v>488</v>
      </c>
    </row>
    <row r="14" spans="1:28" ht="69.75">
      <c r="A14" s="671">
        <v>6</v>
      </c>
      <c r="B14" s="893" t="s">
        <v>524</v>
      </c>
      <c r="C14" s="925"/>
      <c r="D14" s="716">
        <v>7535</v>
      </c>
      <c r="E14" s="731">
        <f>D14+D14*AB1</f>
        <v>7535</v>
      </c>
      <c r="F14" s="686" t="s">
        <v>250</v>
      </c>
      <c r="G14" s="701" t="s">
        <v>250</v>
      </c>
      <c r="H14" s="686">
        <v>7835</v>
      </c>
      <c r="I14" s="701">
        <f>H14+H14*AB1</f>
        <v>7835</v>
      </c>
      <c r="J14" s="686" t="s">
        <v>250</v>
      </c>
      <c r="K14" s="701" t="s">
        <v>250</v>
      </c>
      <c r="L14" s="686">
        <v>8335</v>
      </c>
      <c r="M14" s="701">
        <f>L14+L14*AB1</f>
        <v>8335</v>
      </c>
      <c r="N14" s="686">
        <v>8335</v>
      </c>
      <c r="O14" s="701">
        <f>N14+N14*AB1</f>
        <v>8335</v>
      </c>
      <c r="P14" s="686">
        <v>8335</v>
      </c>
      <c r="Q14" s="701">
        <f>P14+P14*AB1</f>
        <v>8335</v>
      </c>
      <c r="R14" s="686">
        <v>7235</v>
      </c>
      <c r="S14" s="701">
        <f>R14+R14*AB1</f>
        <v>7235</v>
      </c>
      <c r="T14" s="686">
        <v>7535</v>
      </c>
      <c r="U14" s="732">
        <f>T14+T14*AB1</f>
        <v>7535</v>
      </c>
      <c r="V14" s="726">
        <v>800</v>
      </c>
      <c r="W14" s="674">
        <v>800</v>
      </c>
      <c r="X14" s="863">
        <v>774</v>
      </c>
      <c r="Y14" s="863">
        <v>1</v>
      </c>
      <c r="Z14" s="864">
        <v>31</v>
      </c>
      <c r="AA14" s="863">
        <v>0.13</v>
      </c>
      <c r="AB14" s="942" t="s">
        <v>603</v>
      </c>
    </row>
    <row r="15" spans="1:28" ht="69.75">
      <c r="A15" s="676">
        <v>7</v>
      </c>
      <c r="B15" s="894" t="s">
        <v>525</v>
      </c>
      <c r="C15" s="922"/>
      <c r="D15" s="717">
        <f>D14+D112</f>
        <v>9100</v>
      </c>
      <c r="E15" s="733">
        <f>D15+D15*AB1</f>
        <v>9100</v>
      </c>
      <c r="F15" s="667" t="s">
        <v>250</v>
      </c>
      <c r="G15" s="702" t="s">
        <v>250</v>
      </c>
      <c r="H15" s="667">
        <f>H14+D112</f>
        <v>9400</v>
      </c>
      <c r="I15" s="702">
        <f>H15+H15*AB1</f>
        <v>9400</v>
      </c>
      <c r="J15" s="667" t="s">
        <v>250</v>
      </c>
      <c r="K15" s="702" t="s">
        <v>250</v>
      </c>
      <c r="L15" s="667">
        <f>L14+D112</f>
        <v>9900</v>
      </c>
      <c r="M15" s="702">
        <f>L15+L15*AB1</f>
        <v>9900</v>
      </c>
      <c r="N15" s="667">
        <f>N14+D112</f>
        <v>9900</v>
      </c>
      <c r="O15" s="702">
        <f>N15+N15*AB1</f>
        <v>9900</v>
      </c>
      <c r="P15" s="667">
        <f>P14+D112</f>
        <v>9900</v>
      </c>
      <c r="Q15" s="702">
        <f>P15+P15*AB1</f>
        <v>9900</v>
      </c>
      <c r="R15" s="667">
        <f>R14+D112</f>
        <v>8800</v>
      </c>
      <c r="S15" s="702">
        <f>R15+R15*AB1</f>
        <v>8800</v>
      </c>
      <c r="T15" s="667">
        <f>T14+D112</f>
        <v>9100</v>
      </c>
      <c r="U15" s="734">
        <f>T15+T15*AB1</f>
        <v>9100</v>
      </c>
      <c r="V15" s="727">
        <v>800</v>
      </c>
      <c r="W15" s="661">
        <v>800</v>
      </c>
      <c r="X15" s="661">
        <v>774</v>
      </c>
      <c r="Y15" s="661">
        <f>Y14+Y112</f>
        <v>2</v>
      </c>
      <c r="Z15" s="660">
        <f>Z14+Z112</f>
        <v>35.5</v>
      </c>
      <c r="AA15" s="661">
        <f>AA14+AA112</f>
        <v>0.15</v>
      </c>
      <c r="AB15" s="943"/>
    </row>
    <row r="16" spans="1:28" ht="93">
      <c r="A16" s="676">
        <v>8</v>
      </c>
      <c r="B16" s="895" t="s">
        <v>526</v>
      </c>
      <c r="C16" s="922"/>
      <c r="D16" s="717">
        <f>D14+D117</f>
        <v>8735</v>
      </c>
      <c r="E16" s="733">
        <f>D16+D16*AB1</f>
        <v>8735</v>
      </c>
      <c r="F16" s="667" t="s">
        <v>250</v>
      </c>
      <c r="G16" s="702" t="s">
        <v>250</v>
      </c>
      <c r="H16" s="667">
        <f>H14+D117</f>
        <v>9035</v>
      </c>
      <c r="I16" s="702">
        <f>H16+H16*AB1</f>
        <v>9035</v>
      </c>
      <c r="J16" s="667" t="s">
        <v>250</v>
      </c>
      <c r="K16" s="702" t="s">
        <v>250</v>
      </c>
      <c r="L16" s="667">
        <f>L14+D117</f>
        <v>9535</v>
      </c>
      <c r="M16" s="702">
        <f>L16+L16*AB1</f>
        <v>9535</v>
      </c>
      <c r="N16" s="667">
        <f>N14+D117</f>
        <v>9535</v>
      </c>
      <c r="O16" s="702">
        <f>N16+N16*AB1</f>
        <v>9535</v>
      </c>
      <c r="P16" s="667">
        <f>P14+D117</f>
        <v>9535</v>
      </c>
      <c r="Q16" s="702">
        <f>P16+P16*AB1</f>
        <v>9535</v>
      </c>
      <c r="R16" s="667">
        <f>R14+D117</f>
        <v>8435</v>
      </c>
      <c r="S16" s="702">
        <f>R16+R16*AB1</f>
        <v>8435</v>
      </c>
      <c r="T16" s="667">
        <f>T14+D117</f>
        <v>8735</v>
      </c>
      <c r="U16" s="734">
        <f>T16+T16*AB1</f>
        <v>8735</v>
      </c>
      <c r="V16" s="727">
        <v>800</v>
      </c>
      <c r="W16" s="661">
        <v>800</v>
      </c>
      <c r="X16" s="661">
        <v>774</v>
      </c>
      <c r="Y16" s="661">
        <v>2</v>
      </c>
      <c r="Z16" s="660">
        <f>Z14+Z117</f>
        <v>36.5</v>
      </c>
      <c r="AA16" s="661">
        <f>AA14+AA117</f>
        <v>0.15</v>
      </c>
      <c r="AB16" s="943"/>
    </row>
    <row r="17" spans="1:28" ht="70.5" thickBot="1">
      <c r="A17" s="689">
        <v>9</v>
      </c>
      <c r="B17" s="896" t="s">
        <v>527</v>
      </c>
      <c r="C17" s="923"/>
      <c r="D17" s="718">
        <f>D14+D114</f>
        <v>8585</v>
      </c>
      <c r="E17" s="735">
        <f>D17+D17*AB1</f>
        <v>8585</v>
      </c>
      <c r="F17" s="698" t="s">
        <v>250</v>
      </c>
      <c r="G17" s="704" t="s">
        <v>250</v>
      </c>
      <c r="H17" s="698">
        <f>H14+D114</f>
        <v>8885</v>
      </c>
      <c r="I17" s="704">
        <f>H17+H17*AB1</f>
        <v>8885</v>
      </c>
      <c r="J17" s="698" t="s">
        <v>250</v>
      </c>
      <c r="K17" s="704" t="s">
        <v>250</v>
      </c>
      <c r="L17" s="698">
        <f>L14+D114</f>
        <v>9385</v>
      </c>
      <c r="M17" s="704">
        <f>L17+L17*AB1</f>
        <v>9385</v>
      </c>
      <c r="N17" s="698">
        <f>N14+D114</f>
        <v>9385</v>
      </c>
      <c r="O17" s="704">
        <f>N17+N17*AB1</f>
        <v>9385</v>
      </c>
      <c r="P17" s="698">
        <f>P14+D114</f>
        <v>9385</v>
      </c>
      <c r="Q17" s="704">
        <f>P17+P17*AB1</f>
        <v>9385</v>
      </c>
      <c r="R17" s="698">
        <f>R14+D114</f>
        <v>8285</v>
      </c>
      <c r="S17" s="704">
        <f>R17+R17*AB1</f>
        <v>8285</v>
      </c>
      <c r="T17" s="698">
        <f>T14+D114</f>
        <v>8585</v>
      </c>
      <c r="U17" s="736">
        <f>T17+T17*AB1</f>
        <v>8585</v>
      </c>
      <c r="V17" s="728">
        <v>800</v>
      </c>
      <c r="W17" s="670">
        <v>800</v>
      </c>
      <c r="X17" s="670">
        <v>774</v>
      </c>
      <c r="Y17" s="670">
        <v>2</v>
      </c>
      <c r="Z17" s="669">
        <f>Z14+Z114</f>
        <v>37</v>
      </c>
      <c r="AA17" s="670">
        <f>AA14+AA114</f>
        <v>0.154</v>
      </c>
      <c r="AB17" s="944"/>
    </row>
    <row r="18" spans="1:28" ht="69.75">
      <c r="A18" s="671">
        <v>10</v>
      </c>
      <c r="B18" s="893" t="s">
        <v>528</v>
      </c>
      <c r="C18" s="921"/>
      <c r="D18" s="716">
        <v>7635</v>
      </c>
      <c r="E18" s="731">
        <f>D18+D18*AB1</f>
        <v>7635</v>
      </c>
      <c r="F18" s="686" t="s">
        <v>250</v>
      </c>
      <c r="G18" s="701" t="s">
        <v>250</v>
      </c>
      <c r="H18" s="686">
        <v>7935</v>
      </c>
      <c r="I18" s="701">
        <f>H18+H18*AB1</f>
        <v>7935</v>
      </c>
      <c r="J18" s="686" t="s">
        <v>250</v>
      </c>
      <c r="K18" s="701" t="s">
        <v>250</v>
      </c>
      <c r="L18" s="686">
        <v>8435</v>
      </c>
      <c r="M18" s="701">
        <f>L18+L18*AB1</f>
        <v>8435</v>
      </c>
      <c r="N18" s="686">
        <v>8435</v>
      </c>
      <c r="O18" s="701">
        <f>N18+N18*AB1</f>
        <v>8435</v>
      </c>
      <c r="P18" s="686">
        <v>8435</v>
      </c>
      <c r="Q18" s="701">
        <f>P18+P18*AB1</f>
        <v>8435</v>
      </c>
      <c r="R18" s="686">
        <v>7335</v>
      </c>
      <c r="S18" s="701">
        <f>R18+R18*AB1</f>
        <v>7335</v>
      </c>
      <c r="T18" s="686">
        <v>7635</v>
      </c>
      <c r="U18" s="732">
        <f>T18+T18*AB1</f>
        <v>7635</v>
      </c>
      <c r="V18" s="726">
        <v>1100</v>
      </c>
      <c r="W18" s="674">
        <v>740</v>
      </c>
      <c r="X18" s="674">
        <v>774</v>
      </c>
      <c r="Y18" s="675">
        <v>1</v>
      </c>
      <c r="Z18" s="675">
        <v>42</v>
      </c>
      <c r="AA18" s="675">
        <v>0.16</v>
      </c>
      <c r="AB18" s="942" t="s">
        <v>604</v>
      </c>
    </row>
    <row r="19" spans="1:28" ht="69.75">
      <c r="A19" s="676">
        <v>11</v>
      </c>
      <c r="B19" s="895" t="s">
        <v>529</v>
      </c>
      <c r="C19" s="922"/>
      <c r="D19" s="717">
        <f>D18+D112</f>
        <v>9200</v>
      </c>
      <c r="E19" s="733">
        <f>D19+D19*AB1</f>
        <v>9200</v>
      </c>
      <c r="F19" s="667" t="s">
        <v>250</v>
      </c>
      <c r="G19" s="702" t="s">
        <v>250</v>
      </c>
      <c r="H19" s="667">
        <f>H18+D112</f>
        <v>9500</v>
      </c>
      <c r="I19" s="702">
        <f>H19+H19*AB1</f>
        <v>9500</v>
      </c>
      <c r="J19" s="667" t="s">
        <v>250</v>
      </c>
      <c r="K19" s="702" t="s">
        <v>250</v>
      </c>
      <c r="L19" s="667">
        <f>L18+D112</f>
        <v>10000</v>
      </c>
      <c r="M19" s="702">
        <f>L19+L19*AB1</f>
        <v>10000</v>
      </c>
      <c r="N19" s="667">
        <f>N18+D112</f>
        <v>10000</v>
      </c>
      <c r="O19" s="702">
        <f>N19+N19*AB1</f>
        <v>10000</v>
      </c>
      <c r="P19" s="667">
        <f>P18+D112</f>
        <v>10000</v>
      </c>
      <c r="Q19" s="702">
        <f>P19+P19*AB1</f>
        <v>10000</v>
      </c>
      <c r="R19" s="667">
        <f>R18+D112</f>
        <v>8900</v>
      </c>
      <c r="S19" s="702">
        <f>R19+R19*AB1</f>
        <v>8900</v>
      </c>
      <c r="T19" s="667">
        <f>T18+D112</f>
        <v>9200</v>
      </c>
      <c r="U19" s="734">
        <f>T19+T19*AB1</f>
        <v>9200</v>
      </c>
      <c r="V19" s="727">
        <v>1100</v>
      </c>
      <c r="W19" s="661">
        <v>740</v>
      </c>
      <c r="X19" s="661">
        <v>774</v>
      </c>
      <c r="Y19" s="660">
        <v>2</v>
      </c>
      <c r="Z19" s="660">
        <f>Z18+Z112</f>
        <v>46.5</v>
      </c>
      <c r="AA19" s="660">
        <f>AA18+AA112</f>
        <v>0.18</v>
      </c>
      <c r="AB19" s="943"/>
    </row>
    <row r="20" spans="1:28" ht="93">
      <c r="A20" s="676">
        <v>12</v>
      </c>
      <c r="B20" s="895" t="s">
        <v>530</v>
      </c>
      <c r="C20" s="922"/>
      <c r="D20" s="717">
        <f>D18+D117</f>
        <v>8835</v>
      </c>
      <c r="E20" s="733">
        <f>D20+D20*AB1</f>
        <v>8835</v>
      </c>
      <c r="F20" s="667" t="s">
        <v>250</v>
      </c>
      <c r="G20" s="702" t="s">
        <v>250</v>
      </c>
      <c r="H20" s="667">
        <f>H18+D117</f>
        <v>9135</v>
      </c>
      <c r="I20" s="702">
        <f>H20+H20*AB1</f>
        <v>9135</v>
      </c>
      <c r="J20" s="667" t="s">
        <v>250</v>
      </c>
      <c r="K20" s="702" t="s">
        <v>250</v>
      </c>
      <c r="L20" s="667">
        <f>L18+D117</f>
        <v>9635</v>
      </c>
      <c r="M20" s="702">
        <f>L20+L20*AB1</f>
        <v>9635</v>
      </c>
      <c r="N20" s="667">
        <f>N18+D117</f>
        <v>9635</v>
      </c>
      <c r="O20" s="702">
        <f>N20+N20*AB1</f>
        <v>9635</v>
      </c>
      <c r="P20" s="667">
        <f>P18+D117</f>
        <v>9635</v>
      </c>
      <c r="Q20" s="702">
        <f>P20+P20*AB1</f>
        <v>9635</v>
      </c>
      <c r="R20" s="667">
        <f>R18+D117</f>
        <v>8535</v>
      </c>
      <c r="S20" s="702">
        <f>R20+R20*AB1</f>
        <v>8535</v>
      </c>
      <c r="T20" s="667">
        <f>T18+D117</f>
        <v>8835</v>
      </c>
      <c r="U20" s="734">
        <f>T20+T20*AB1</f>
        <v>8835</v>
      </c>
      <c r="V20" s="727">
        <v>1100</v>
      </c>
      <c r="W20" s="661">
        <v>740</v>
      </c>
      <c r="X20" s="661">
        <v>774</v>
      </c>
      <c r="Y20" s="660">
        <v>2</v>
      </c>
      <c r="Z20" s="660">
        <f>Z18+Z117</f>
        <v>47.5</v>
      </c>
      <c r="AA20" s="660">
        <f>AA18+AA117</f>
        <v>0.18</v>
      </c>
      <c r="AB20" s="943"/>
    </row>
    <row r="21" spans="1:28" ht="70.5" thickBot="1">
      <c r="A21" s="689">
        <v>13</v>
      </c>
      <c r="B21" s="896" t="s">
        <v>531</v>
      </c>
      <c r="C21" s="923"/>
      <c r="D21" s="718">
        <f>D18+D114</f>
        <v>8685</v>
      </c>
      <c r="E21" s="735">
        <f>D21+D21*AB1</f>
        <v>8685</v>
      </c>
      <c r="F21" s="698" t="s">
        <v>250</v>
      </c>
      <c r="G21" s="704" t="s">
        <v>250</v>
      </c>
      <c r="H21" s="698">
        <f>H18+D114</f>
        <v>8985</v>
      </c>
      <c r="I21" s="704">
        <f>H21+H21*AB1</f>
        <v>8985</v>
      </c>
      <c r="J21" s="698" t="s">
        <v>250</v>
      </c>
      <c r="K21" s="704" t="s">
        <v>250</v>
      </c>
      <c r="L21" s="698">
        <f>L18+D114</f>
        <v>9485</v>
      </c>
      <c r="M21" s="704">
        <f>L21+L21*AB1</f>
        <v>9485</v>
      </c>
      <c r="N21" s="698">
        <f>N18+D114</f>
        <v>9485</v>
      </c>
      <c r="O21" s="704">
        <f>N21+N21*AB1</f>
        <v>9485</v>
      </c>
      <c r="P21" s="698">
        <f>P18+D114</f>
        <v>9485</v>
      </c>
      <c r="Q21" s="704">
        <f>P21+P21*AB1</f>
        <v>9485</v>
      </c>
      <c r="R21" s="698">
        <f>R18+D114</f>
        <v>8385</v>
      </c>
      <c r="S21" s="704">
        <f>R21+R21*AB1</f>
        <v>8385</v>
      </c>
      <c r="T21" s="698">
        <f>T18+D114</f>
        <v>8685</v>
      </c>
      <c r="U21" s="736">
        <f>T21+T21*AB1</f>
        <v>8685</v>
      </c>
      <c r="V21" s="728">
        <v>1100</v>
      </c>
      <c r="W21" s="670">
        <v>740</v>
      </c>
      <c r="X21" s="670">
        <v>774</v>
      </c>
      <c r="Y21" s="669">
        <v>2</v>
      </c>
      <c r="Z21" s="669">
        <f>Z18+Z114</f>
        <v>48</v>
      </c>
      <c r="AA21" s="669">
        <f>AA18+AA114</f>
        <v>0.184</v>
      </c>
      <c r="AB21" s="944"/>
    </row>
    <row r="22" spans="1:28" ht="69.75">
      <c r="A22" s="671">
        <v>14</v>
      </c>
      <c r="B22" s="897" t="s">
        <v>532</v>
      </c>
      <c r="C22" s="926"/>
      <c r="D22" s="716">
        <v>8135</v>
      </c>
      <c r="E22" s="731">
        <f>D22+D22*AB1</f>
        <v>8135</v>
      </c>
      <c r="F22" s="686" t="s">
        <v>250</v>
      </c>
      <c r="G22" s="701" t="s">
        <v>250</v>
      </c>
      <c r="H22" s="686">
        <v>8435</v>
      </c>
      <c r="I22" s="701">
        <f>H22+H22*AB1</f>
        <v>8435</v>
      </c>
      <c r="J22" s="686" t="s">
        <v>250</v>
      </c>
      <c r="K22" s="701" t="s">
        <v>250</v>
      </c>
      <c r="L22" s="686">
        <v>8935</v>
      </c>
      <c r="M22" s="701">
        <f>L22+L22*AB1</f>
        <v>8935</v>
      </c>
      <c r="N22" s="686">
        <v>8935</v>
      </c>
      <c r="O22" s="701">
        <f>N22+N22*AB1</f>
        <v>8935</v>
      </c>
      <c r="P22" s="686">
        <v>8935</v>
      </c>
      <c r="Q22" s="701">
        <f>P22+P22*AB1</f>
        <v>8935</v>
      </c>
      <c r="R22" s="686">
        <v>7835</v>
      </c>
      <c r="S22" s="701">
        <f>R22+R22*AB1</f>
        <v>7835</v>
      </c>
      <c r="T22" s="686">
        <v>8135</v>
      </c>
      <c r="U22" s="732">
        <f>T22+T22*AB1</f>
        <v>8135</v>
      </c>
      <c r="V22" s="726">
        <v>1200</v>
      </c>
      <c r="W22" s="674">
        <v>800</v>
      </c>
      <c r="X22" s="674">
        <v>774</v>
      </c>
      <c r="Y22" s="675">
        <v>1</v>
      </c>
      <c r="Z22" s="675">
        <v>47</v>
      </c>
      <c r="AA22" s="675">
        <v>0.21</v>
      </c>
      <c r="AB22" s="942" t="s">
        <v>605</v>
      </c>
    </row>
    <row r="23" spans="1:28" ht="69.75">
      <c r="A23" s="676">
        <v>15</v>
      </c>
      <c r="B23" s="895" t="s">
        <v>533</v>
      </c>
      <c r="C23" s="932"/>
      <c r="D23" s="717">
        <f>D22+D112</f>
        <v>9700</v>
      </c>
      <c r="E23" s="733">
        <f>D23+D23*AB1</f>
        <v>9700</v>
      </c>
      <c r="F23" s="667" t="s">
        <v>250</v>
      </c>
      <c r="G23" s="702" t="s">
        <v>250</v>
      </c>
      <c r="H23" s="667">
        <f>H22+D112</f>
        <v>10000</v>
      </c>
      <c r="I23" s="702">
        <f>H23+H23*AB1</f>
        <v>10000</v>
      </c>
      <c r="J23" s="667" t="s">
        <v>250</v>
      </c>
      <c r="K23" s="702" t="s">
        <v>250</v>
      </c>
      <c r="L23" s="667">
        <f>L22+D112</f>
        <v>10500</v>
      </c>
      <c r="M23" s="702">
        <f>L23+L23*AB1</f>
        <v>10500</v>
      </c>
      <c r="N23" s="667">
        <f>N22+D112</f>
        <v>10500</v>
      </c>
      <c r="O23" s="702">
        <f>N23+N23*AB1</f>
        <v>10500</v>
      </c>
      <c r="P23" s="667">
        <f>P22+D112</f>
        <v>10500</v>
      </c>
      <c r="Q23" s="702">
        <f>P23+P23*AB1</f>
        <v>10500</v>
      </c>
      <c r="R23" s="667">
        <f>R22+D112</f>
        <v>9400</v>
      </c>
      <c r="S23" s="702">
        <f>R23+R23*AB1</f>
        <v>9400</v>
      </c>
      <c r="T23" s="667">
        <f>T22+D112</f>
        <v>9700</v>
      </c>
      <c r="U23" s="734">
        <f>T23+T23*AB1</f>
        <v>9700</v>
      </c>
      <c r="V23" s="727">
        <v>1200</v>
      </c>
      <c r="W23" s="661">
        <v>800</v>
      </c>
      <c r="X23" s="661">
        <v>774</v>
      </c>
      <c r="Y23" s="660">
        <v>2</v>
      </c>
      <c r="Z23" s="660">
        <f>Z22+Z112</f>
        <v>51.5</v>
      </c>
      <c r="AA23" s="660">
        <f>AA22+AA112</f>
        <v>0.22999999999999998</v>
      </c>
      <c r="AB23" s="943"/>
    </row>
    <row r="24" spans="1:28" ht="93">
      <c r="A24" s="676">
        <v>16</v>
      </c>
      <c r="B24" s="895" t="s">
        <v>534</v>
      </c>
      <c r="C24" s="933"/>
      <c r="D24" s="717">
        <f>D22+D117</f>
        <v>9335</v>
      </c>
      <c r="E24" s="733">
        <f>D24+D24*AB1</f>
        <v>9335</v>
      </c>
      <c r="F24" s="667" t="s">
        <v>250</v>
      </c>
      <c r="G24" s="702" t="s">
        <v>250</v>
      </c>
      <c r="H24" s="667">
        <f>H22+D117</f>
        <v>9635</v>
      </c>
      <c r="I24" s="702">
        <f>H24+H24*AB1</f>
        <v>9635</v>
      </c>
      <c r="J24" s="667" t="s">
        <v>250</v>
      </c>
      <c r="K24" s="702" t="s">
        <v>250</v>
      </c>
      <c r="L24" s="667">
        <f>L22+D117</f>
        <v>10135</v>
      </c>
      <c r="M24" s="702">
        <f>L24+L24*AB1</f>
        <v>10135</v>
      </c>
      <c r="N24" s="667">
        <f>N22+D117</f>
        <v>10135</v>
      </c>
      <c r="O24" s="702">
        <f>N24+N24*AB1</f>
        <v>10135</v>
      </c>
      <c r="P24" s="667">
        <f>P22+D117</f>
        <v>10135</v>
      </c>
      <c r="Q24" s="702">
        <f>P24+P24*AB1</f>
        <v>10135</v>
      </c>
      <c r="R24" s="667">
        <f>R22+D117</f>
        <v>9035</v>
      </c>
      <c r="S24" s="702">
        <f>R24+R24*AB1</f>
        <v>9035</v>
      </c>
      <c r="T24" s="667">
        <f>T22+D117</f>
        <v>9335</v>
      </c>
      <c r="U24" s="734">
        <f>T24+T24*AB1</f>
        <v>9335</v>
      </c>
      <c r="V24" s="727">
        <v>1200</v>
      </c>
      <c r="W24" s="661">
        <v>800</v>
      </c>
      <c r="X24" s="661">
        <v>774</v>
      </c>
      <c r="Y24" s="660">
        <v>2</v>
      </c>
      <c r="Z24" s="660">
        <f>Z22+Z117</f>
        <v>52.5</v>
      </c>
      <c r="AA24" s="660">
        <f>AA22+AA117</f>
        <v>0.22999999999999998</v>
      </c>
      <c r="AB24" s="943"/>
    </row>
    <row r="25" spans="1:28" ht="70.5" thickBot="1">
      <c r="A25" s="689">
        <v>17</v>
      </c>
      <c r="B25" s="896" t="s">
        <v>535</v>
      </c>
      <c r="C25" s="928"/>
      <c r="D25" s="718">
        <f>D22+D114</f>
        <v>9185</v>
      </c>
      <c r="E25" s="735">
        <f>D25+D25*AB1</f>
        <v>9185</v>
      </c>
      <c r="F25" s="698" t="s">
        <v>250</v>
      </c>
      <c r="G25" s="704" t="s">
        <v>250</v>
      </c>
      <c r="H25" s="698">
        <f>H22+D114</f>
        <v>9485</v>
      </c>
      <c r="I25" s="704">
        <f>H25+H25*AB1</f>
        <v>9485</v>
      </c>
      <c r="J25" s="698" t="s">
        <v>250</v>
      </c>
      <c r="K25" s="704" t="s">
        <v>250</v>
      </c>
      <c r="L25" s="698">
        <f>L22+D114</f>
        <v>9985</v>
      </c>
      <c r="M25" s="704">
        <f>L25+L25*AB1</f>
        <v>9985</v>
      </c>
      <c r="N25" s="698">
        <f>N22+D114</f>
        <v>9985</v>
      </c>
      <c r="O25" s="704">
        <f>N25+N25*AB1</f>
        <v>9985</v>
      </c>
      <c r="P25" s="698">
        <f>P22+D114</f>
        <v>9985</v>
      </c>
      <c r="Q25" s="704">
        <f>P25+P25*AB1</f>
        <v>9985</v>
      </c>
      <c r="R25" s="698">
        <f>R22+D114</f>
        <v>8885</v>
      </c>
      <c r="S25" s="704">
        <f>R25+R25*AB1</f>
        <v>8885</v>
      </c>
      <c r="T25" s="698">
        <f>T22+D114</f>
        <v>9185</v>
      </c>
      <c r="U25" s="736">
        <f>T25+T25*AB1</f>
        <v>9185</v>
      </c>
      <c r="V25" s="728">
        <v>1200</v>
      </c>
      <c r="W25" s="670">
        <v>800</v>
      </c>
      <c r="X25" s="670">
        <v>774</v>
      </c>
      <c r="Y25" s="669">
        <v>2</v>
      </c>
      <c r="Z25" s="669">
        <f>Z22+Z114</f>
        <v>53</v>
      </c>
      <c r="AA25" s="669">
        <f>AA22+AA114</f>
        <v>0.23399999999999999</v>
      </c>
      <c r="AB25" s="944"/>
    </row>
    <row r="26" spans="1:28" ht="69.75">
      <c r="A26" s="671">
        <v>18</v>
      </c>
      <c r="B26" s="897" t="s">
        <v>536</v>
      </c>
      <c r="C26" s="926"/>
      <c r="D26" s="716">
        <v>8185</v>
      </c>
      <c r="E26" s="731">
        <f>D26+D26*AB1</f>
        <v>8185</v>
      </c>
      <c r="F26" s="686" t="s">
        <v>250</v>
      </c>
      <c r="G26" s="701" t="s">
        <v>250</v>
      </c>
      <c r="H26" s="686">
        <v>8385</v>
      </c>
      <c r="I26" s="701">
        <f>H26+H26*AB1</f>
        <v>8385</v>
      </c>
      <c r="J26" s="686" t="s">
        <v>250</v>
      </c>
      <c r="K26" s="701" t="s">
        <v>250</v>
      </c>
      <c r="L26" s="686" t="s">
        <v>250</v>
      </c>
      <c r="M26" s="701" t="s">
        <v>250</v>
      </c>
      <c r="N26" s="686" t="s">
        <v>250</v>
      </c>
      <c r="O26" s="701" t="s">
        <v>250</v>
      </c>
      <c r="P26" s="686">
        <v>9185</v>
      </c>
      <c r="Q26" s="701">
        <f>P26+P26*AB1</f>
        <v>9185</v>
      </c>
      <c r="R26" s="686">
        <v>7385</v>
      </c>
      <c r="S26" s="701">
        <f>R26+R26*AB1</f>
        <v>7385</v>
      </c>
      <c r="T26" s="686">
        <v>8185</v>
      </c>
      <c r="U26" s="732">
        <f>T26+T26*AB1</f>
        <v>8185</v>
      </c>
      <c r="V26" s="726">
        <v>800</v>
      </c>
      <c r="W26" s="674">
        <v>800</v>
      </c>
      <c r="X26" s="674">
        <v>774</v>
      </c>
      <c r="Y26" s="675">
        <v>1</v>
      </c>
      <c r="Z26" s="675">
        <v>30</v>
      </c>
      <c r="AA26" s="675">
        <v>0.15</v>
      </c>
      <c r="AB26" s="942" t="s">
        <v>606</v>
      </c>
    </row>
    <row r="27" spans="1:28" ht="69.75">
      <c r="A27" s="676">
        <v>19</v>
      </c>
      <c r="B27" s="895" t="s">
        <v>537</v>
      </c>
      <c r="C27" s="927"/>
      <c r="D27" s="717">
        <f>D26+D113</f>
        <v>10300</v>
      </c>
      <c r="E27" s="733">
        <f>D27+D27*AB1</f>
        <v>10300</v>
      </c>
      <c r="F27" s="667" t="s">
        <v>250</v>
      </c>
      <c r="G27" s="702" t="s">
        <v>250</v>
      </c>
      <c r="H27" s="667">
        <f>H26+D113</f>
        <v>10500</v>
      </c>
      <c r="I27" s="702">
        <f>H27+H27*AB1</f>
        <v>10500</v>
      </c>
      <c r="J27" s="667" t="s">
        <v>250</v>
      </c>
      <c r="K27" s="702" t="s">
        <v>250</v>
      </c>
      <c r="L27" s="667" t="s">
        <v>250</v>
      </c>
      <c r="M27" s="702" t="s">
        <v>250</v>
      </c>
      <c r="N27" s="667" t="s">
        <v>250</v>
      </c>
      <c r="O27" s="702" t="s">
        <v>250</v>
      </c>
      <c r="P27" s="667">
        <f>P26+D113</f>
        <v>11300</v>
      </c>
      <c r="Q27" s="702">
        <f>P27+P27*AB1</f>
        <v>11300</v>
      </c>
      <c r="R27" s="667">
        <f>R26+D113</f>
        <v>9500</v>
      </c>
      <c r="S27" s="702">
        <f>R27+R27*AB1</f>
        <v>9500</v>
      </c>
      <c r="T27" s="667">
        <f>T26+D113</f>
        <v>10300</v>
      </c>
      <c r="U27" s="734">
        <f>T27+T27*AB1</f>
        <v>10300</v>
      </c>
      <c r="V27" s="727">
        <v>800</v>
      </c>
      <c r="W27" s="661">
        <v>800</v>
      </c>
      <c r="X27" s="661">
        <v>774</v>
      </c>
      <c r="Y27" s="660">
        <v>2</v>
      </c>
      <c r="Z27" s="660">
        <f>Z26+Z113</f>
        <v>34.4</v>
      </c>
      <c r="AA27" s="660">
        <f>AA26+AA113</f>
        <v>0.26</v>
      </c>
      <c r="AB27" s="943"/>
    </row>
    <row r="28" spans="1:28" ht="69.75">
      <c r="A28" s="676">
        <v>20</v>
      </c>
      <c r="B28" s="895" t="s">
        <v>538</v>
      </c>
      <c r="C28" s="927"/>
      <c r="D28" s="717">
        <f>D26+D118</f>
        <v>9685</v>
      </c>
      <c r="E28" s="733">
        <f>D28+D28*AB1</f>
        <v>9685</v>
      </c>
      <c r="F28" s="667" t="s">
        <v>250</v>
      </c>
      <c r="G28" s="702" t="s">
        <v>250</v>
      </c>
      <c r="H28" s="667">
        <f>H26+D118</f>
        <v>9885</v>
      </c>
      <c r="I28" s="702">
        <f>H28+H28*AB1</f>
        <v>9885</v>
      </c>
      <c r="J28" s="667" t="s">
        <v>250</v>
      </c>
      <c r="K28" s="702" t="s">
        <v>250</v>
      </c>
      <c r="L28" s="667" t="s">
        <v>250</v>
      </c>
      <c r="M28" s="702" t="s">
        <v>250</v>
      </c>
      <c r="N28" s="667" t="s">
        <v>250</v>
      </c>
      <c r="O28" s="702" t="s">
        <v>250</v>
      </c>
      <c r="P28" s="667">
        <f>P26+D118</f>
        <v>10685</v>
      </c>
      <c r="Q28" s="702">
        <f>P28+P28*AB1</f>
        <v>10685</v>
      </c>
      <c r="R28" s="667">
        <f>R26+D119</f>
        <v>8885</v>
      </c>
      <c r="S28" s="702">
        <f>R28+R28*AB1</f>
        <v>8885</v>
      </c>
      <c r="T28" s="667">
        <f>T26+D118</f>
        <v>9685</v>
      </c>
      <c r="U28" s="734">
        <f>T28+T28*AB1</f>
        <v>9685</v>
      </c>
      <c r="V28" s="727">
        <v>800</v>
      </c>
      <c r="W28" s="661">
        <v>800</v>
      </c>
      <c r="X28" s="661">
        <v>774</v>
      </c>
      <c r="Y28" s="660">
        <v>2</v>
      </c>
      <c r="Z28" s="660">
        <f>Z26+Z118</f>
        <v>35.5</v>
      </c>
      <c r="AA28" s="660">
        <f>AA27+AA118</f>
        <v>0.27400000000000002</v>
      </c>
      <c r="AB28" s="943"/>
    </row>
    <row r="29" spans="1:28" ht="70.5" thickBot="1">
      <c r="A29" s="689">
        <v>21</v>
      </c>
      <c r="B29" s="896" t="s">
        <v>539</v>
      </c>
      <c r="C29" s="928"/>
      <c r="D29" s="718">
        <f>D26+D115</f>
        <v>9235</v>
      </c>
      <c r="E29" s="735">
        <f>D29+D29*AB1</f>
        <v>9235</v>
      </c>
      <c r="F29" s="698" t="s">
        <v>250</v>
      </c>
      <c r="G29" s="704" t="s">
        <v>250</v>
      </c>
      <c r="H29" s="698">
        <f>H26+D115</f>
        <v>9435</v>
      </c>
      <c r="I29" s="704">
        <f>H29+H29*AB1</f>
        <v>9435</v>
      </c>
      <c r="J29" s="698" t="s">
        <v>250</v>
      </c>
      <c r="K29" s="704" t="s">
        <v>250</v>
      </c>
      <c r="L29" s="698" t="s">
        <v>250</v>
      </c>
      <c r="M29" s="704" t="s">
        <v>250</v>
      </c>
      <c r="N29" s="698" t="s">
        <v>250</v>
      </c>
      <c r="O29" s="704" t="s">
        <v>250</v>
      </c>
      <c r="P29" s="698">
        <f>P26+D115</f>
        <v>10235</v>
      </c>
      <c r="Q29" s="704">
        <f>P29+P29*AB1</f>
        <v>10235</v>
      </c>
      <c r="R29" s="698">
        <f>R26+D115</f>
        <v>8435</v>
      </c>
      <c r="S29" s="704">
        <f>R29+R29*AB1</f>
        <v>8435</v>
      </c>
      <c r="T29" s="698">
        <f>T26+D115</f>
        <v>9235</v>
      </c>
      <c r="U29" s="736">
        <f>T29+T29*AB1</f>
        <v>9235</v>
      </c>
      <c r="V29" s="728">
        <v>800</v>
      </c>
      <c r="W29" s="670">
        <v>800</v>
      </c>
      <c r="X29" s="670">
        <v>774</v>
      </c>
      <c r="Y29" s="669">
        <v>2</v>
      </c>
      <c r="Z29" s="669">
        <f>Z26+Z115</f>
        <v>35</v>
      </c>
      <c r="AA29" s="669">
        <f>AA26+AA115</f>
        <v>0.16300000000000001</v>
      </c>
      <c r="AB29" s="944"/>
    </row>
    <row r="30" spans="1:28" ht="69.75">
      <c r="A30" s="671">
        <v>22</v>
      </c>
      <c r="B30" s="897" t="s">
        <v>540</v>
      </c>
      <c r="C30" s="926"/>
      <c r="D30" s="716">
        <v>8385</v>
      </c>
      <c r="E30" s="731">
        <f>D30+D30*AB1</f>
        <v>8385</v>
      </c>
      <c r="F30" s="686" t="s">
        <v>250</v>
      </c>
      <c r="G30" s="701" t="s">
        <v>250</v>
      </c>
      <c r="H30" s="686">
        <v>8635</v>
      </c>
      <c r="I30" s="701">
        <f>H30+H30*AB1</f>
        <v>8635</v>
      </c>
      <c r="J30" s="686" t="s">
        <v>250</v>
      </c>
      <c r="K30" s="701" t="s">
        <v>250</v>
      </c>
      <c r="L30" s="686" t="s">
        <v>250</v>
      </c>
      <c r="M30" s="701" t="s">
        <v>250</v>
      </c>
      <c r="N30" s="686" t="s">
        <v>250</v>
      </c>
      <c r="O30" s="701" t="s">
        <v>250</v>
      </c>
      <c r="P30" s="686">
        <v>9385</v>
      </c>
      <c r="Q30" s="701">
        <f>P30+P30*AB1</f>
        <v>9385</v>
      </c>
      <c r="R30" s="686">
        <v>7585</v>
      </c>
      <c r="S30" s="701">
        <f>R30+R30*AB1</f>
        <v>7585</v>
      </c>
      <c r="T30" s="686">
        <v>8385</v>
      </c>
      <c r="U30" s="732">
        <f>T30+T30*AB1</f>
        <v>8385</v>
      </c>
      <c r="V30" s="726">
        <v>1100</v>
      </c>
      <c r="W30" s="674">
        <v>740</v>
      </c>
      <c r="X30" s="674">
        <v>774</v>
      </c>
      <c r="Y30" s="675">
        <v>1</v>
      </c>
      <c r="Z30" s="675">
        <v>42</v>
      </c>
      <c r="AA30" s="675">
        <v>0.18</v>
      </c>
      <c r="AB30" s="942" t="s">
        <v>604</v>
      </c>
    </row>
    <row r="31" spans="1:28" ht="69.75">
      <c r="A31" s="676">
        <v>23</v>
      </c>
      <c r="B31" s="895" t="s">
        <v>541</v>
      </c>
      <c r="C31" s="927"/>
      <c r="D31" s="717">
        <f>D30+D113</f>
        <v>10500</v>
      </c>
      <c r="E31" s="733">
        <f>D31+D31*AB1</f>
        <v>10500</v>
      </c>
      <c r="F31" s="667" t="s">
        <v>250</v>
      </c>
      <c r="G31" s="702" t="s">
        <v>250</v>
      </c>
      <c r="H31" s="667">
        <f>H30+D113</f>
        <v>10750</v>
      </c>
      <c r="I31" s="702">
        <f>H31+H31*AB1</f>
        <v>10750</v>
      </c>
      <c r="J31" s="667" t="s">
        <v>250</v>
      </c>
      <c r="K31" s="702" t="s">
        <v>250</v>
      </c>
      <c r="L31" s="667" t="s">
        <v>250</v>
      </c>
      <c r="M31" s="702" t="s">
        <v>250</v>
      </c>
      <c r="N31" s="667" t="s">
        <v>250</v>
      </c>
      <c r="O31" s="702" t="s">
        <v>250</v>
      </c>
      <c r="P31" s="667">
        <f>P30+D113</f>
        <v>11500</v>
      </c>
      <c r="Q31" s="702">
        <f>P31+P31*AB1</f>
        <v>11500</v>
      </c>
      <c r="R31" s="667">
        <f>R30+D113</f>
        <v>9700</v>
      </c>
      <c r="S31" s="702">
        <f>R31+R31*AB1</f>
        <v>9700</v>
      </c>
      <c r="T31" s="667">
        <f>T30+D113</f>
        <v>10500</v>
      </c>
      <c r="U31" s="734">
        <f>T31+T31*AB1</f>
        <v>10500</v>
      </c>
      <c r="V31" s="727">
        <v>1100</v>
      </c>
      <c r="W31" s="661">
        <v>740</v>
      </c>
      <c r="X31" s="661">
        <v>774</v>
      </c>
      <c r="Y31" s="660">
        <v>2</v>
      </c>
      <c r="Z31" s="660">
        <f>Z30+Z113</f>
        <v>46.4</v>
      </c>
      <c r="AA31" s="660">
        <f>AA30+AA113</f>
        <v>0.28999999999999998</v>
      </c>
      <c r="AB31" s="943"/>
    </row>
    <row r="32" spans="1:28" ht="69.75">
      <c r="A32" s="676">
        <v>24</v>
      </c>
      <c r="B32" s="895" t="s">
        <v>542</v>
      </c>
      <c r="C32" s="927"/>
      <c r="D32" s="717">
        <f>D30+D118</f>
        <v>9885</v>
      </c>
      <c r="E32" s="733">
        <f>D32+D32*AB1</f>
        <v>9885</v>
      </c>
      <c r="F32" s="667" t="s">
        <v>250</v>
      </c>
      <c r="G32" s="702" t="s">
        <v>250</v>
      </c>
      <c r="H32" s="667">
        <f>H30+D118</f>
        <v>10135</v>
      </c>
      <c r="I32" s="702">
        <f>H32+H32*AB1</f>
        <v>10135</v>
      </c>
      <c r="J32" s="667" t="s">
        <v>250</v>
      </c>
      <c r="K32" s="702" t="s">
        <v>250</v>
      </c>
      <c r="L32" s="667" t="s">
        <v>250</v>
      </c>
      <c r="M32" s="702" t="s">
        <v>250</v>
      </c>
      <c r="N32" s="667" t="s">
        <v>250</v>
      </c>
      <c r="O32" s="702" t="s">
        <v>250</v>
      </c>
      <c r="P32" s="667">
        <f>P30+D118</f>
        <v>10885</v>
      </c>
      <c r="Q32" s="702">
        <f>P32+P32*AB1</f>
        <v>10885</v>
      </c>
      <c r="R32" s="667">
        <f>R30+D118</f>
        <v>9085</v>
      </c>
      <c r="S32" s="702">
        <f>R32+R32*AB1</f>
        <v>9085</v>
      </c>
      <c r="T32" s="667">
        <f>T30+D118</f>
        <v>9885</v>
      </c>
      <c r="U32" s="734">
        <f>T32+T32*AB1</f>
        <v>9885</v>
      </c>
      <c r="V32" s="727">
        <v>1100</v>
      </c>
      <c r="W32" s="661">
        <v>740</v>
      </c>
      <c r="X32" s="661">
        <v>774</v>
      </c>
      <c r="Y32" s="660">
        <v>2</v>
      </c>
      <c r="Z32" s="660">
        <f>Z30+Z118</f>
        <v>47.5</v>
      </c>
      <c r="AA32" s="660">
        <f>AA30+AA118</f>
        <v>0.19400000000000001</v>
      </c>
      <c r="AB32" s="943"/>
    </row>
    <row r="33" spans="1:28" ht="70.5" thickBot="1">
      <c r="A33" s="689">
        <v>25</v>
      </c>
      <c r="B33" s="896" t="s">
        <v>543</v>
      </c>
      <c r="C33" s="928"/>
      <c r="D33" s="718">
        <f>D30+D115</f>
        <v>9435</v>
      </c>
      <c r="E33" s="735">
        <f>D33+D33*AB1</f>
        <v>9435</v>
      </c>
      <c r="F33" s="698" t="s">
        <v>250</v>
      </c>
      <c r="G33" s="704" t="s">
        <v>250</v>
      </c>
      <c r="H33" s="698">
        <f>H30+D115</f>
        <v>9685</v>
      </c>
      <c r="I33" s="704">
        <f>H33+H33*AB1</f>
        <v>9685</v>
      </c>
      <c r="J33" s="698" t="s">
        <v>250</v>
      </c>
      <c r="K33" s="704" t="s">
        <v>250</v>
      </c>
      <c r="L33" s="698" t="s">
        <v>250</v>
      </c>
      <c r="M33" s="704" t="s">
        <v>250</v>
      </c>
      <c r="N33" s="698" t="s">
        <v>250</v>
      </c>
      <c r="O33" s="704" t="s">
        <v>250</v>
      </c>
      <c r="P33" s="698">
        <f>P30+D115</f>
        <v>10435</v>
      </c>
      <c r="Q33" s="704">
        <f>P33+P33*AB1</f>
        <v>10435</v>
      </c>
      <c r="R33" s="698">
        <f>R30+D115</f>
        <v>8635</v>
      </c>
      <c r="S33" s="704">
        <f>R33+R33*AB1</f>
        <v>8635</v>
      </c>
      <c r="T33" s="698">
        <f>T30+D115</f>
        <v>9435</v>
      </c>
      <c r="U33" s="736">
        <f>T33+T33*AB1</f>
        <v>9435</v>
      </c>
      <c r="V33" s="728">
        <v>1100</v>
      </c>
      <c r="W33" s="670">
        <v>740</v>
      </c>
      <c r="X33" s="670">
        <v>774</v>
      </c>
      <c r="Y33" s="669">
        <v>2</v>
      </c>
      <c r="Z33" s="669">
        <f>Z30+Z115</f>
        <v>47</v>
      </c>
      <c r="AA33" s="669">
        <f>AA30+AA115</f>
        <v>0.193</v>
      </c>
      <c r="AB33" s="944"/>
    </row>
    <row r="34" spans="1:28" ht="69.75">
      <c r="A34" s="671">
        <v>26</v>
      </c>
      <c r="B34" s="893" t="s">
        <v>544</v>
      </c>
      <c r="C34" s="926"/>
      <c r="D34" s="716">
        <v>8885</v>
      </c>
      <c r="E34" s="731">
        <f>D34+D34*AB1</f>
        <v>8885</v>
      </c>
      <c r="F34" s="686" t="s">
        <v>250</v>
      </c>
      <c r="G34" s="701" t="s">
        <v>250</v>
      </c>
      <c r="H34" s="686">
        <v>9185</v>
      </c>
      <c r="I34" s="701">
        <f>H34+H34*AB1</f>
        <v>9185</v>
      </c>
      <c r="J34" s="686" t="s">
        <v>250</v>
      </c>
      <c r="K34" s="701" t="s">
        <v>250</v>
      </c>
      <c r="L34" s="686" t="s">
        <v>250</v>
      </c>
      <c r="M34" s="701" t="s">
        <v>250</v>
      </c>
      <c r="N34" s="686" t="s">
        <v>250</v>
      </c>
      <c r="O34" s="701" t="s">
        <v>250</v>
      </c>
      <c r="P34" s="686">
        <v>9885</v>
      </c>
      <c r="Q34" s="701">
        <f>P34+P34*AB1</f>
        <v>9885</v>
      </c>
      <c r="R34" s="686">
        <v>8085</v>
      </c>
      <c r="S34" s="701">
        <f>R34+R34*AB1</f>
        <v>8085</v>
      </c>
      <c r="T34" s="686">
        <v>8885</v>
      </c>
      <c r="U34" s="732">
        <f>T34+T34*AB1</f>
        <v>8885</v>
      </c>
      <c r="V34" s="726">
        <v>1200</v>
      </c>
      <c r="W34" s="674">
        <v>800</v>
      </c>
      <c r="X34" s="674">
        <v>774</v>
      </c>
      <c r="Y34" s="675">
        <v>1</v>
      </c>
      <c r="Z34" s="675">
        <v>46</v>
      </c>
      <c r="AA34" s="675">
        <v>0.21</v>
      </c>
      <c r="AB34" s="942" t="s">
        <v>605</v>
      </c>
    </row>
    <row r="35" spans="1:28" ht="69.75">
      <c r="A35" s="676">
        <v>27</v>
      </c>
      <c r="B35" s="895" t="s">
        <v>545</v>
      </c>
      <c r="C35" s="927"/>
      <c r="D35" s="717">
        <f>D34+D113</f>
        <v>11000</v>
      </c>
      <c r="E35" s="733">
        <f>D35+D35*AB1</f>
        <v>11000</v>
      </c>
      <c r="F35" s="667" t="s">
        <v>250</v>
      </c>
      <c r="G35" s="702" t="s">
        <v>250</v>
      </c>
      <c r="H35" s="667">
        <f>H34+D113</f>
        <v>11300</v>
      </c>
      <c r="I35" s="702">
        <f>H35+H35*AB1</f>
        <v>11300</v>
      </c>
      <c r="J35" s="667" t="s">
        <v>250</v>
      </c>
      <c r="K35" s="702" t="s">
        <v>250</v>
      </c>
      <c r="L35" s="667" t="s">
        <v>250</v>
      </c>
      <c r="M35" s="702" t="s">
        <v>250</v>
      </c>
      <c r="N35" s="667" t="s">
        <v>250</v>
      </c>
      <c r="O35" s="702" t="s">
        <v>250</v>
      </c>
      <c r="P35" s="667">
        <f>P34+D113</f>
        <v>12000</v>
      </c>
      <c r="Q35" s="702">
        <f>P35+P35*AB1</f>
        <v>12000</v>
      </c>
      <c r="R35" s="667">
        <f>R34+D113</f>
        <v>10200</v>
      </c>
      <c r="S35" s="702">
        <f>R35+R35*AB1</f>
        <v>10200</v>
      </c>
      <c r="T35" s="667">
        <f>T34+D113</f>
        <v>11000</v>
      </c>
      <c r="U35" s="734">
        <f>T35+T35*AB1</f>
        <v>11000</v>
      </c>
      <c r="V35" s="727">
        <v>1200</v>
      </c>
      <c r="W35" s="661">
        <v>800</v>
      </c>
      <c r="X35" s="661">
        <v>774</v>
      </c>
      <c r="Y35" s="660">
        <v>2</v>
      </c>
      <c r="Z35" s="660">
        <f>Z34+Z113</f>
        <v>50.4</v>
      </c>
      <c r="AA35" s="660">
        <f>AA34+AA113</f>
        <v>0.32</v>
      </c>
      <c r="AB35" s="943"/>
    </row>
    <row r="36" spans="1:28" ht="69.75">
      <c r="A36" s="676">
        <v>28</v>
      </c>
      <c r="B36" s="895" t="s">
        <v>546</v>
      </c>
      <c r="C36" s="934"/>
      <c r="D36" s="717">
        <f>D34+D118</f>
        <v>10385</v>
      </c>
      <c r="E36" s="733">
        <f>D36+D36*AB1</f>
        <v>10385</v>
      </c>
      <c r="F36" s="667" t="s">
        <v>250</v>
      </c>
      <c r="G36" s="702" t="s">
        <v>250</v>
      </c>
      <c r="H36" s="667">
        <f>H34+D118</f>
        <v>10685</v>
      </c>
      <c r="I36" s="702">
        <f>H36+H36*AB1</f>
        <v>10685</v>
      </c>
      <c r="J36" s="667" t="s">
        <v>250</v>
      </c>
      <c r="K36" s="702" t="s">
        <v>250</v>
      </c>
      <c r="L36" s="667" t="s">
        <v>250</v>
      </c>
      <c r="M36" s="702" t="s">
        <v>250</v>
      </c>
      <c r="N36" s="667" t="s">
        <v>250</v>
      </c>
      <c r="O36" s="702" t="s">
        <v>250</v>
      </c>
      <c r="P36" s="667">
        <f>P34+D118</f>
        <v>11385</v>
      </c>
      <c r="Q36" s="702">
        <f>P36+P36*AB1</f>
        <v>11385</v>
      </c>
      <c r="R36" s="667">
        <f>R34+D118</f>
        <v>9585</v>
      </c>
      <c r="S36" s="702">
        <f>R36+R36*AB1</f>
        <v>9585</v>
      </c>
      <c r="T36" s="667">
        <f>T34+D118</f>
        <v>10385</v>
      </c>
      <c r="U36" s="734">
        <f>T36+T36*AB1</f>
        <v>10385</v>
      </c>
      <c r="V36" s="727">
        <v>1200</v>
      </c>
      <c r="W36" s="661">
        <v>800</v>
      </c>
      <c r="X36" s="661">
        <v>774</v>
      </c>
      <c r="Y36" s="660">
        <v>2</v>
      </c>
      <c r="Z36" s="660">
        <f>Z34+Z118</f>
        <v>51.5</v>
      </c>
      <c r="AA36" s="660">
        <f>AA34+AA118</f>
        <v>0.224</v>
      </c>
      <c r="AB36" s="943"/>
    </row>
    <row r="37" spans="1:28" ht="70.5" thickBot="1">
      <c r="A37" s="689">
        <v>29</v>
      </c>
      <c r="B37" s="896" t="s">
        <v>547</v>
      </c>
      <c r="C37" s="934"/>
      <c r="D37" s="718">
        <f>D34+D115</f>
        <v>9935</v>
      </c>
      <c r="E37" s="735">
        <f>D37+D37*AB1</f>
        <v>9935</v>
      </c>
      <c r="F37" s="698" t="s">
        <v>250</v>
      </c>
      <c r="G37" s="704" t="s">
        <v>250</v>
      </c>
      <c r="H37" s="698">
        <f>H34+D115</f>
        <v>10235</v>
      </c>
      <c r="I37" s="704">
        <f>H37+H37*AB1</f>
        <v>10235</v>
      </c>
      <c r="J37" s="698" t="s">
        <v>250</v>
      </c>
      <c r="K37" s="704" t="s">
        <v>250</v>
      </c>
      <c r="L37" s="698" t="s">
        <v>250</v>
      </c>
      <c r="M37" s="704" t="s">
        <v>250</v>
      </c>
      <c r="N37" s="698" t="s">
        <v>250</v>
      </c>
      <c r="O37" s="704" t="s">
        <v>250</v>
      </c>
      <c r="P37" s="698">
        <f>P34+D115</f>
        <v>10935</v>
      </c>
      <c r="Q37" s="704">
        <f>P37+P37*AB1</f>
        <v>10935</v>
      </c>
      <c r="R37" s="698">
        <f>R34+D115</f>
        <v>9135</v>
      </c>
      <c r="S37" s="704">
        <f>R37+R37*AB1</f>
        <v>9135</v>
      </c>
      <c r="T37" s="698">
        <f>T34+D115</f>
        <v>9935</v>
      </c>
      <c r="U37" s="736">
        <f>T37+T37*AB1</f>
        <v>9935</v>
      </c>
      <c r="V37" s="728">
        <v>1200</v>
      </c>
      <c r="W37" s="670">
        <v>800</v>
      </c>
      <c r="X37" s="670">
        <v>774</v>
      </c>
      <c r="Y37" s="669">
        <v>2</v>
      </c>
      <c r="Z37" s="669">
        <f>Z34+Z115</f>
        <v>51</v>
      </c>
      <c r="AA37" s="669">
        <f>AA34+AA115</f>
        <v>0.223</v>
      </c>
      <c r="AB37" s="944"/>
    </row>
    <row r="38" spans="1:28" ht="69.75">
      <c r="A38" s="671">
        <v>30</v>
      </c>
      <c r="B38" s="893" t="s">
        <v>548</v>
      </c>
      <c r="C38" s="925"/>
      <c r="D38" s="716">
        <v>8385</v>
      </c>
      <c r="E38" s="731">
        <f>D38+D38*AB1</f>
        <v>8385</v>
      </c>
      <c r="F38" s="686" t="s">
        <v>250</v>
      </c>
      <c r="G38" s="701" t="s">
        <v>250</v>
      </c>
      <c r="H38" s="686">
        <v>8685</v>
      </c>
      <c r="I38" s="701">
        <f>H38+H38*AB1</f>
        <v>8685</v>
      </c>
      <c r="J38" s="686" t="s">
        <v>250</v>
      </c>
      <c r="K38" s="701" t="s">
        <v>250</v>
      </c>
      <c r="L38" s="686" t="s">
        <v>250</v>
      </c>
      <c r="M38" s="701" t="s">
        <v>250</v>
      </c>
      <c r="N38" s="686" t="s">
        <v>250</v>
      </c>
      <c r="O38" s="701" t="s">
        <v>250</v>
      </c>
      <c r="P38" s="686">
        <v>9385</v>
      </c>
      <c r="Q38" s="701">
        <f>P38+P38*AB1</f>
        <v>9385</v>
      </c>
      <c r="R38" s="686" t="s">
        <v>250</v>
      </c>
      <c r="S38" s="701" t="s">
        <v>250</v>
      </c>
      <c r="T38" s="686" t="s">
        <v>250</v>
      </c>
      <c r="U38" s="732" t="s">
        <v>250</v>
      </c>
      <c r="V38" s="726">
        <v>1100</v>
      </c>
      <c r="W38" s="674">
        <v>740</v>
      </c>
      <c r="X38" s="674">
        <v>774</v>
      </c>
      <c r="Y38" s="675">
        <v>1</v>
      </c>
      <c r="Z38" s="675">
        <v>43.5</v>
      </c>
      <c r="AA38" s="675">
        <v>0.18</v>
      </c>
      <c r="AB38" s="942" t="s">
        <v>489</v>
      </c>
    </row>
    <row r="39" spans="1:28" ht="69.75">
      <c r="A39" s="676">
        <v>31</v>
      </c>
      <c r="B39" s="895" t="s">
        <v>549</v>
      </c>
      <c r="C39" s="922"/>
      <c r="D39" s="717">
        <f>D38+D113</f>
        <v>10500</v>
      </c>
      <c r="E39" s="733">
        <f>D39+D39*AB1</f>
        <v>10500</v>
      </c>
      <c r="F39" s="667" t="s">
        <v>250</v>
      </c>
      <c r="G39" s="702" t="s">
        <v>250</v>
      </c>
      <c r="H39" s="667">
        <f>H38+D113</f>
        <v>10800</v>
      </c>
      <c r="I39" s="702">
        <f>H39+H39*AB1</f>
        <v>10800</v>
      </c>
      <c r="J39" s="667" t="s">
        <v>250</v>
      </c>
      <c r="K39" s="702" t="s">
        <v>250</v>
      </c>
      <c r="L39" s="667" t="s">
        <v>250</v>
      </c>
      <c r="M39" s="702" t="s">
        <v>250</v>
      </c>
      <c r="N39" s="667" t="s">
        <v>250</v>
      </c>
      <c r="O39" s="702" t="s">
        <v>250</v>
      </c>
      <c r="P39" s="667">
        <f>P38+D113</f>
        <v>11500</v>
      </c>
      <c r="Q39" s="702">
        <f>P39+P39*AB1</f>
        <v>11500</v>
      </c>
      <c r="R39" s="667" t="s">
        <v>250</v>
      </c>
      <c r="S39" s="702" t="s">
        <v>250</v>
      </c>
      <c r="T39" s="667" t="s">
        <v>250</v>
      </c>
      <c r="U39" s="734" t="s">
        <v>250</v>
      </c>
      <c r="V39" s="727">
        <v>1100</v>
      </c>
      <c r="W39" s="661">
        <v>740</v>
      </c>
      <c r="X39" s="661">
        <v>774</v>
      </c>
      <c r="Y39" s="660">
        <v>2</v>
      </c>
      <c r="Z39" s="660">
        <f>Z38+Z113</f>
        <v>47.9</v>
      </c>
      <c r="AA39" s="660">
        <f>AA38+AA113</f>
        <v>0.28999999999999998</v>
      </c>
      <c r="AB39" s="943"/>
    </row>
    <row r="40" spans="1:28" ht="93">
      <c r="A40" s="676">
        <v>32</v>
      </c>
      <c r="B40" s="895" t="s">
        <v>550</v>
      </c>
      <c r="C40" s="922"/>
      <c r="D40" s="717">
        <f>D38+D118</f>
        <v>9885</v>
      </c>
      <c r="E40" s="733">
        <f>D40+D40*AB1</f>
        <v>9885</v>
      </c>
      <c r="F40" s="667" t="s">
        <v>250</v>
      </c>
      <c r="G40" s="702" t="s">
        <v>250</v>
      </c>
      <c r="H40" s="667">
        <f>H38+D118</f>
        <v>10185</v>
      </c>
      <c r="I40" s="702">
        <f>H40+H40*AB1</f>
        <v>10185</v>
      </c>
      <c r="J40" s="667" t="s">
        <v>250</v>
      </c>
      <c r="K40" s="702" t="s">
        <v>250</v>
      </c>
      <c r="L40" s="667" t="s">
        <v>250</v>
      </c>
      <c r="M40" s="702" t="s">
        <v>250</v>
      </c>
      <c r="N40" s="667" t="s">
        <v>250</v>
      </c>
      <c r="O40" s="702" t="s">
        <v>250</v>
      </c>
      <c r="P40" s="667">
        <f>P38+D118</f>
        <v>10885</v>
      </c>
      <c r="Q40" s="702">
        <f>P40+P40*AB1</f>
        <v>10885</v>
      </c>
      <c r="R40" s="667" t="s">
        <v>250</v>
      </c>
      <c r="S40" s="702" t="s">
        <v>250</v>
      </c>
      <c r="T40" s="667" t="s">
        <v>250</v>
      </c>
      <c r="U40" s="734" t="s">
        <v>250</v>
      </c>
      <c r="V40" s="727">
        <v>1100</v>
      </c>
      <c r="W40" s="661">
        <v>740</v>
      </c>
      <c r="X40" s="661">
        <v>774</v>
      </c>
      <c r="Y40" s="660">
        <v>2</v>
      </c>
      <c r="Z40" s="660">
        <f>Z38+Z118</f>
        <v>49</v>
      </c>
      <c r="AA40" s="660">
        <f>AA38+AA118</f>
        <v>0.19400000000000001</v>
      </c>
      <c r="AB40" s="943"/>
    </row>
    <row r="41" spans="1:28" ht="70.5" thickBot="1">
      <c r="A41" s="689">
        <v>33</v>
      </c>
      <c r="B41" s="896" t="s">
        <v>551</v>
      </c>
      <c r="C41" s="923"/>
      <c r="D41" s="718">
        <f>D38+D115</f>
        <v>9435</v>
      </c>
      <c r="E41" s="735">
        <f>D41+D41*AB1</f>
        <v>9435</v>
      </c>
      <c r="F41" s="698" t="s">
        <v>250</v>
      </c>
      <c r="G41" s="704" t="s">
        <v>250</v>
      </c>
      <c r="H41" s="698">
        <f>H38+D115</f>
        <v>9735</v>
      </c>
      <c r="I41" s="704">
        <f>H41+H41*AB1</f>
        <v>9735</v>
      </c>
      <c r="J41" s="698" t="s">
        <v>250</v>
      </c>
      <c r="K41" s="704" t="s">
        <v>250</v>
      </c>
      <c r="L41" s="698" t="s">
        <v>250</v>
      </c>
      <c r="M41" s="704" t="s">
        <v>250</v>
      </c>
      <c r="N41" s="698" t="s">
        <v>250</v>
      </c>
      <c r="O41" s="704" t="s">
        <v>250</v>
      </c>
      <c r="P41" s="698">
        <f>P38+D115</f>
        <v>10435</v>
      </c>
      <c r="Q41" s="704">
        <f>P41+P41*AB1</f>
        <v>10435</v>
      </c>
      <c r="R41" s="698" t="s">
        <v>250</v>
      </c>
      <c r="S41" s="704" t="s">
        <v>250</v>
      </c>
      <c r="T41" s="698" t="s">
        <v>250</v>
      </c>
      <c r="U41" s="736" t="s">
        <v>250</v>
      </c>
      <c r="V41" s="728">
        <v>1100</v>
      </c>
      <c r="W41" s="670">
        <v>740</v>
      </c>
      <c r="X41" s="670">
        <v>774</v>
      </c>
      <c r="Y41" s="669">
        <v>2</v>
      </c>
      <c r="Z41" s="669">
        <f>Z38+Z115</f>
        <v>48.5</v>
      </c>
      <c r="AA41" s="669">
        <f>AA38+AA115</f>
        <v>0.193</v>
      </c>
      <c r="AB41" s="944"/>
    </row>
    <row r="42" spans="1:28" ht="69.75">
      <c r="A42" s="671">
        <v>34</v>
      </c>
      <c r="B42" s="897" t="s">
        <v>552</v>
      </c>
      <c r="C42" s="935"/>
      <c r="D42" s="716">
        <v>8885</v>
      </c>
      <c r="E42" s="731">
        <f>D42+D42*AB1</f>
        <v>8885</v>
      </c>
      <c r="F42" s="686" t="s">
        <v>250</v>
      </c>
      <c r="G42" s="701" t="s">
        <v>250</v>
      </c>
      <c r="H42" s="686">
        <v>9185</v>
      </c>
      <c r="I42" s="701">
        <f>H42+H42*AB1</f>
        <v>9185</v>
      </c>
      <c r="J42" s="686" t="s">
        <v>250</v>
      </c>
      <c r="K42" s="701" t="s">
        <v>250</v>
      </c>
      <c r="L42" s="686" t="s">
        <v>250</v>
      </c>
      <c r="M42" s="701" t="s">
        <v>250</v>
      </c>
      <c r="N42" s="686" t="s">
        <v>250</v>
      </c>
      <c r="O42" s="701" t="s">
        <v>250</v>
      </c>
      <c r="P42" s="686">
        <v>9885</v>
      </c>
      <c r="Q42" s="701">
        <f>P42+P42*AB1</f>
        <v>9885</v>
      </c>
      <c r="R42" s="686" t="s">
        <v>250</v>
      </c>
      <c r="S42" s="701" t="s">
        <v>250</v>
      </c>
      <c r="T42" s="686" t="s">
        <v>250</v>
      </c>
      <c r="U42" s="732" t="s">
        <v>250</v>
      </c>
      <c r="V42" s="726">
        <v>1200</v>
      </c>
      <c r="W42" s="674">
        <v>800</v>
      </c>
      <c r="X42" s="674">
        <v>774</v>
      </c>
      <c r="Y42" s="675">
        <v>1</v>
      </c>
      <c r="Z42" s="675">
        <v>48</v>
      </c>
      <c r="AA42" s="675">
        <v>0.21</v>
      </c>
      <c r="AB42" s="942" t="s">
        <v>490</v>
      </c>
    </row>
    <row r="43" spans="1:28" ht="69.75">
      <c r="A43" s="676">
        <v>35</v>
      </c>
      <c r="B43" s="898" t="s">
        <v>553</v>
      </c>
      <c r="C43" s="936"/>
      <c r="D43" s="719">
        <f>D42+D113</f>
        <v>11000</v>
      </c>
      <c r="E43" s="733">
        <f>D43+D43*AB1</f>
        <v>11000</v>
      </c>
      <c r="F43" s="668" t="s">
        <v>250</v>
      </c>
      <c r="G43" s="702" t="s">
        <v>250</v>
      </c>
      <c r="H43" s="668">
        <f>H42+D113</f>
        <v>11300</v>
      </c>
      <c r="I43" s="702">
        <f>H43+H43*AB1</f>
        <v>11300</v>
      </c>
      <c r="J43" s="668" t="s">
        <v>250</v>
      </c>
      <c r="K43" s="702" t="s">
        <v>250</v>
      </c>
      <c r="L43" s="668" t="s">
        <v>250</v>
      </c>
      <c r="M43" s="702" t="s">
        <v>250</v>
      </c>
      <c r="N43" s="668" t="s">
        <v>250</v>
      </c>
      <c r="O43" s="702" t="s">
        <v>250</v>
      </c>
      <c r="P43" s="668">
        <f>P42+D113</f>
        <v>12000</v>
      </c>
      <c r="Q43" s="702">
        <f>P43+P43*AB1</f>
        <v>12000</v>
      </c>
      <c r="R43" s="668" t="s">
        <v>250</v>
      </c>
      <c r="S43" s="702" t="s">
        <v>250</v>
      </c>
      <c r="T43" s="668" t="s">
        <v>250</v>
      </c>
      <c r="U43" s="734" t="s">
        <v>250</v>
      </c>
      <c r="V43" s="727">
        <v>1200</v>
      </c>
      <c r="W43" s="661">
        <v>800</v>
      </c>
      <c r="X43" s="661">
        <v>774</v>
      </c>
      <c r="Y43" s="660">
        <v>2</v>
      </c>
      <c r="Z43" s="660">
        <f>Z42+Z113</f>
        <v>52.4</v>
      </c>
      <c r="AA43" s="660">
        <f>AA42+AA113</f>
        <v>0.32</v>
      </c>
      <c r="AB43" s="943"/>
    </row>
    <row r="44" spans="1:28" ht="93">
      <c r="A44" s="676">
        <v>36</v>
      </c>
      <c r="B44" s="898" t="s">
        <v>554</v>
      </c>
      <c r="C44" s="936"/>
      <c r="D44" s="719">
        <f>D42+D118</f>
        <v>10385</v>
      </c>
      <c r="E44" s="733">
        <f>D44+D44*AB1</f>
        <v>10385</v>
      </c>
      <c r="F44" s="668" t="s">
        <v>250</v>
      </c>
      <c r="G44" s="702" t="s">
        <v>250</v>
      </c>
      <c r="H44" s="668">
        <f>H42+D118</f>
        <v>10685</v>
      </c>
      <c r="I44" s="702">
        <f>H44+H44*AB1</f>
        <v>10685</v>
      </c>
      <c r="J44" s="668" t="s">
        <v>250</v>
      </c>
      <c r="K44" s="702" t="s">
        <v>250</v>
      </c>
      <c r="L44" s="668" t="s">
        <v>250</v>
      </c>
      <c r="M44" s="702" t="s">
        <v>250</v>
      </c>
      <c r="N44" s="668" t="s">
        <v>250</v>
      </c>
      <c r="O44" s="702" t="s">
        <v>250</v>
      </c>
      <c r="P44" s="668">
        <f>P42+D118</f>
        <v>11385</v>
      </c>
      <c r="Q44" s="702">
        <f>P44+P44*AB1</f>
        <v>11385</v>
      </c>
      <c r="R44" s="668" t="s">
        <v>250</v>
      </c>
      <c r="S44" s="702" t="s">
        <v>250</v>
      </c>
      <c r="T44" s="668" t="s">
        <v>250</v>
      </c>
      <c r="U44" s="734" t="s">
        <v>250</v>
      </c>
      <c r="V44" s="727">
        <v>1200</v>
      </c>
      <c r="W44" s="661">
        <v>800</v>
      </c>
      <c r="X44" s="661">
        <v>774</v>
      </c>
      <c r="Y44" s="660">
        <v>2</v>
      </c>
      <c r="Z44" s="660">
        <f>Z42+Z118</f>
        <v>53.5</v>
      </c>
      <c r="AA44" s="660">
        <f>AA42+AA118</f>
        <v>0.224</v>
      </c>
      <c r="AB44" s="943"/>
    </row>
    <row r="45" spans="1:28" ht="70.5" thickBot="1">
      <c r="A45" s="689">
        <v>37</v>
      </c>
      <c r="B45" s="899" t="s">
        <v>555</v>
      </c>
      <c r="C45" s="937"/>
      <c r="D45" s="720">
        <f>D42+D115</f>
        <v>9935</v>
      </c>
      <c r="E45" s="735">
        <f>D45+D45*AB1</f>
        <v>9935</v>
      </c>
      <c r="F45" s="687" t="s">
        <v>250</v>
      </c>
      <c r="G45" s="704" t="s">
        <v>250</v>
      </c>
      <c r="H45" s="687">
        <f>H42+D115</f>
        <v>10235</v>
      </c>
      <c r="I45" s="704">
        <f>H45+H45*AB1</f>
        <v>10235</v>
      </c>
      <c r="J45" s="687" t="s">
        <v>250</v>
      </c>
      <c r="K45" s="704" t="s">
        <v>250</v>
      </c>
      <c r="L45" s="687" t="s">
        <v>250</v>
      </c>
      <c r="M45" s="704" t="s">
        <v>250</v>
      </c>
      <c r="N45" s="687" t="s">
        <v>250</v>
      </c>
      <c r="O45" s="704" t="s">
        <v>250</v>
      </c>
      <c r="P45" s="687">
        <f>P42+D115</f>
        <v>10935</v>
      </c>
      <c r="Q45" s="704">
        <f>P45+P45*AB1</f>
        <v>10935</v>
      </c>
      <c r="R45" s="687" t="s">
        <v>250</v>
      </c>
      <c r="S45" s="704" t="s">
        <v>250</v>
      </c>
      <c r="T45" s="687" t="s">
        <v>250</v>
      </c>
      <c r="U45" s="736" t="s">
        <v>250</v>
      </c>
      <c r="V45" s="728">
        <v>1200</v>
      </c>
      <c r="W45" s="670">
        <v>800</v>
      </c>
      <c r="X45" s="670">
        <v>774</v>
      </c>
      <c r="Y45" s="669">
        <v>2</v>
      </c>
      <c r="Z45" s="669">
        <f>Z42+Z115</f>
        <v>53</v>
      </c>
      <c r="AA45" s="669">
        <f>AA42+AA115</f>
        <v>0.223</v>
      </c>
      <c r="AB45" s="944"/>
    </row>
    <row r="46" spans="1:28" ht="114.75" customHeight="1">
      <c r="A46" s="671">
        <v>38</v>
      </c>
      <c r="B46" s="893" t="s">
        <v>556</v>
      </c>
      <c r="C46" s="926"/>
      <c r="D46" s="721">
        <v>4500</v>
      </c>
      <c r="E46" s="731">
        <f>D46+D46*AB1</f>
        <v>4500</v>
      </c>
      <c r="F46" s="686">
        <v>5000</v>
      </c>
      <c r="G46" s="701">
        <f>F46+F46*AB1</f>
        <v>5000</v>
      </c>
      <c r="H46" s="686">
        <v>5000</v>
      </c>
      <c r="I46" s="701">
        <f>H46+H46*AB1</f>
        <v>5000</v>
      </c>
      <c r="J46" s="686">
        <v>5400</v>
      </c>
      <c r="K46" s="701">
        <f>J46+J46*AB1</f>
        <v>5400</v>
      </c>
      <c r="L46" s="686" t="s">
        <v>250</v>
      </c>
      <c r="M46" s="701" t="s">
        <v>250</v>
      </c>
      <c r="N46" s="686">
        <v>5300</v>
      </c>
      <c r="O46" s="701">
        <f>N46+N46*AB1</f>
        <v>5300</v>
      </c>
      <c r="P46" s="686" t="s">
        <v>250</v>
      </c>
      <c r="Q46" s="701" t="s">
        <v>250</v>
      </c>
      <c r="R46" s="686">
        <v>3700</v>
      </c>
      <c r="S46" s="701">
        <f>R46+R46*AB1</f>
        <v>3700</v>
      </c>
      <c r="T46" s="686">
        <v>4500</v>
      </c>
      <c r="U46" s="732">
        <f>T46+T46*AB1</f>
        <v>4500</v>
      </c>
      <c r="V46" s="726">
        <v>900</v>
      </c>
      <c r="W46" s="674">
        <v>600</v>
      </c>
      <c r="X46" s="674">
        <v>742</v>
      </c>
      <c r="Y46" s="675">
        <v>1</v>
      </c>
      <c r="Z46" s="675">
        <v>20.5</v>
      </c>
      <c r="AA46" s="675">
        <v>0.09</v>
      </c>
      <c r="AB46" s="945" t="s">
        <v>607</v>
      </c>
    </row>
    <row r="47" spans="1:28" ht="114.75" customHeight="1">
      <c r="A47" s="676">
        <v>39</v>
      </c>
      <c r="B47" s="895" t="s">
        <v>557</v>
      </c>
      <c r="C47" s="927"/>
      <c r="D47" s="717">
        <f>D46+D107</f>
        <v>5900</v>
      </c>
      <c r="E47" s="733">
        <f>D47+D47*AB1</f>
        <v>5900</v>
      </c>
      <c r="F47" s="667">
        <f>F46+D107</f>
        <v>6400</v>
      </c>
      <c r="G47" s="702">
        <f>F47+F47*AB1</f>
        <v>6400</v>
      </c>
      <c r="H47" s="667">
        <f>H46+D107</f>
        <v>6400</v>
      </c>
      <c r="I47" s="702">
        <f>H47+H47*AB1</f>
        <v>6400</v>
      </c>
      <c r="J47" s="667">
        <f>J46+D107</f>
        <v>6800</v>
      </c>
      <c r="K47" s="702" t="s">
        <v>478</v>
      </c>
      <c r="L47" s="667" t="s">
        <v>250</v>
      </c>
      <c r="M47" s="702" t="s">
        <v>250</v>
      </c>
      <c r="N47" s="667">
        <f>N46+D107</f>
        <v>6700</v>
      </c>
      <c r="O47" s="702">
        <f>N47+N47*AB1</f>
        <v>6700</v>
      </c>
      <c r="P47" s="667" t="s">
        <v>250</v>
      </c>
      <c r="Q47" s="702" t="s">
        <v>250</v>
      </c>
      <c r="R47" s="667">
        <f>R46+D107</f>
        <v>5100</v>
      </c>
      <c r="S47" s="702">
        <f>R47+R47*AB1</f>
        <v>5100</v>
      </c>
      <c r="T47" s="667">
        <f>T46+D107</f>
        <v>5900</v>
      </c>
      <c r="U47" s="734">
        <f>T47+T47*AB1</f>
        <v>5900</v>
      </c>
      <c r="V47" s="727">
        <v>900</v>
      </c>
      <c r="W47" s="661">
        <v>600</v>
      </c>
      <c r="X47" s="661">
        <v>742</v>
      </c>
      <c r="Y47" s="660">
        <v>2</v>
      </c>
      <c r="Z47" s="660">
        <f>Z46+Z107</f>
        <v>23.7</v>
      </c>
      <c r="AA47" s="660">
        <f>AA46+AA107</f>
        <v>0.10199999999999999</v>
      </c>
      <c r="AB47" s="946"/>
    </row>
    <row r="48" spans="1:28" ht="114.75" customHeight="1">
      <c r="A48" s="676">
        <v>40</v>
      </c>
      <c r="B48" s="895" t="s">
        <v>558</v>
      </c>
      <c r="C48" s="927"/>
      <c r="D48" s="717">
        <f>D46+D120</f>
        <v>5300</v>
      </c>
      <c r="E48" s="733">
        <f>D48+D48*AB1</f>
        <v>5300</v>
      </c>
      <c r="F48" s="667">
        <f>F46+D120</f>
        <v>5800</v>
      </c>
      <c r="G48" s="702">
        <f>F48+F48*AB1</f>
        <v>5800</v>
      </c>
      <c r="H48" s="667">
        <f>H46+D120</f>
        <v>5800</v>
      </c>
      <c r="I48" s="702">
        <f>H48+H48*AB1</f>
        <v>5800</v>
      </c>
      <c r="J48" s="667">
        <f>J46+D120</f>
        <v>6200</v>
      </c>
      <c r="K48" s="702">
        <f>J48+J48*AB1</f>
        <v>6200</v>
      </c>
      <c r="L48" s="667" t="s">
        <v>250</v>
      </c>
      <c r="M48" s="702" t="s">
        <v>250</v>
      </c>
      <c r="N48" s="667">
        <f>N46+D120</f>
        <v>6100</v>
      </c>
      <c r="O48" s="702">
        <f>N48+N48*AB1</f>
        <v>6100</v>
      </c>
      <c r="P48" s="667" t="s">
        <v>250</v>
      </c>
      <c r="Q48" s="702" t="s">
        <v>250</v>
      </c>
      <c r="R48" s="667">
        <f>R46+D120</f>
        <v>4500</v>
      </c>
      <c r="S48" s="702">
        <f>R48+R48*AB1</f>
        <v>4500</v>
      </c>
      <c r="T48" s="667">
        <f>T46+D120</f>
        <v>5300</v>
      </c>
      <c r="U48" s="734">
        <f>T48+T48*AB1</f>
        <v>5300</v>
      </c>
      <c r="V48" s="727">
        <v>900</v>
      </c>
      <c r="W48" s="661">
        <v>600</v>
      </c>
      <c r="X48" s="661">
        <v>742</v>
      </c>
      <c r="Y48" s="660">
        <v>2</v>
      </c>
      <c r="Z48" s="660">
        <f>Z46+Z122</f>
        <v>26</v>
      </c>
      <c r="AA48" s="660">
        <f>AA46+AA122</f>
        <v>0.104</v>
      </c>
      <c r="AB48" s="946"/>
    </row>
    <row r="49" spans="1:28" ht="114.75" customHeight="1" thickBot="1">
      <c r="A49" s="689">
        <v>41</v>
      </c>
      <c r="B49" s="896" t="s">
        <v>559</v>
      </c>
      <c r="C49" s="928"/>
      <c r="D49" s="718">
        <f>D46+D105</f>
        <v>5850</v>
      </c>
      <c r="E49" s="735">
        <f>D49+D49*AB1</f>
        <v>5850</v>
      </c>
      <c r="F49" s="698">
        <f>F46+D105</f>
        <v>6350</v>
      </c>
      <c r="G49" s="704">
        <f>F49+F49*AB1</f>
        <v>6350</v>
      </c>
      <c r="H49" s="698">
        <f>H46+D105</f>
        <v>6350</v>
      </c>
      <c r="I49" s="704">
        <f>H49+H49*AB1</f>
        <v>6350</v>
      </c>
      <c r="J49" s="698">
        <f>J46+D105</f>
        <v>6750</v>
      </c>
      <c r="K49" s="704">
        <f>J49+J49*AB1</f>
        <v>6750</v>
      </c>
      <c r="L49" s="698" t="s">
        <v>250</v>
      </c>
      <c r="M49" s="704" t="s">
        <v>250</v>
      </c>
      <c r="N49" s="698">
        <f>N46+D105</f>
        <v>6650</v>
      </c>
      <c r="O49" s="704">
        <f>N49+N49*AB1</f>
        <v>6650</v>
      </c>
      <c r="P49" s="698" t="s">
        <v>250</v>
      </c>
      <c r="Q49" s="704" t="s">
        <v>250</v>
      </c>
      <c r="R49" s="698">
        <f>R46+D105</f>
        <v>5050</v>
      </c>
      <c r="S49" s="704">
        <f>R49+R49*AB1</f>
        <v>5050</v>
      </c>
      <c r="T49" s="698">
        <f>T46+D105</f>
        <v>5850</v>
      </c>
      <c r="U49" s="736">
        <f>T49+T49*AB1</f>
        <v>5850</v>
      </c>
      <c r="V49" s="728">
        <v>900</v>
      </c>
      <c r="W49" s="670">
        <v>600</v>
      </c>
      <c r="X49" s="670">
        <v>742</v>
      </c>
      <c r="Y49" s="669">
        <v>2</v>
      </c>
      <c r="Z49" s="669">
        <f>Z46+Z105</f>
        <v>24.2</v>
      </c>
      <c r="AA49" s="669">
        <f>AA46+AA105</f>
        <v>0.105</v>
      </c>
      <c r="AB49" s="947"/>
    </row>
    <row r="50" spans="1:28" ht="105.75" customHeight="1">
      <c r="A50" s="671">
        <v>42</v>
      </c>
      <c r="B50" s="893" t="s">
        <v>560</v>
      </c>
      <c r="C50" s="926"/>
      <c r="D50" s="716">
        <v>4700</v>
      </c>
      <c r="E50" s="731">
        <f>D50+D50*AB1</f>
        <v>4700</v>
      </c>
      <c r="F50" s="686">
        <v>5200</v>
      </c>
      <c r="G50" s="701">
        <f>F50+F50*AB1</f>
        <v>5200</v>
      </c>
      <c r="H50" s="686">
        <v>5100</v>
      </c>
      <c r="I50" s="701">
        <f>H50+H50*AB1</f>
        <v>5100</v>
      </c>
      <c r="J50" s="686">
        <v>5600</v>
      </c>
      <c r="K50" s="701">
        <f>J50+J50*AB1</f>
        <v>5600</v>
      </c>
      <c r="L50" s="686" t="s">
        <v>250</v>
      </c>
      <c r="M50" s="701" t="s">
        <v>250</v>
      </c>
      <c r="N50" s="686">
        <v>5500</v>
      </c>
      <c r="O50" s="701">
        <f>N50+N50*AB1</f>
        <v>5500</v>
      </c>
      <c r="P50" s="686" t="s">
        <v>250</v>
      </c>
      <c r="Q50" s="701" t="s">
        <v>250</v>
      </c>
      <c r="R50" s="686">
        <v>4400</v>
      </c>
      <c r="S50" s="701">
        <f>R50+R50*AB1</f>
        <v>4400</v>
      </c>
      <c r="T50" s="686">
        <v>4700</v>
      </c>
      <c r="U50" s="732">
        <f>T50+T50*AB1</f>
        <v>4700</v>
      </c>
      <c r="V50" s="726">
        <v>1100</v>
      </c>
      <c r="W50" s="674">
        <v>700</v>
      </c>
      <c r="X50" s="674">
        <v>742</v>
      </c>
      <c r="Y50" s="675">
        <v>1</v>
      </c>
      <c r="Z50" s="675">
        <v>27.5</v>
      </c>
      <c r="AA50" s="675">
        <v>0.13</v>
      </c>
      <c r="AB50" s="945" t="s">
        <v>608</v>
      </c>
    </row>
    <row r="51" spans="1:28" ht="105.75" customHeight="1">
      <c r="A51" s="676">
        <v>43</v>
      </c>
      <c r="B51" s="895" t="s">
        <v>561</v>
      </c>
      <c r="C51" s="927"/>
      <c r="D51" s="717">
        <f>D50+D107</f>
        <v>6100</v>
      </c>
      <c r="E51" s="733">
        <f>D51+D51*AB1</f>
        <v>6100</v>
      </c>
      <c r="F51" s="667">
        <f>F50+D107</f>
        <v>6600</v>
      </c>
      <c r="G51" s="702">
        <f>F51+F51*AB1</f>
        <v>6600</v>
      </c>
      <c r="H51" s="667">
        <f>H50+D107</f>
        <v>6500</v>
      </c>
      <c r="I51" s="702">
        <f>H51+H51*AB1</f>
        <v>6500</v>
      </c>
      <c r="J51" s="667">
        <f>J50+D107</f>
        <v>7000</v>
      </c>
      <c r="K51" s="702">
        <f>J51+J51*AB1</f>
        <v>7000</v>
      </c>
      <c r="L51" s="667" t="s">
        <v>250</v>
      </c>
      <c r="M51" s="702" t="s">
        <v>250</v>
      </c>
      <c r="N51" s="667">
        <f>N50+D107</f>
        <v>6900</v>
      </c>
      <c r="O51" s="702">
        <f>N51+N51*AB1</f>
        <v>6900</v>
      </c>
      <c r="P51" s="667" t="s">
        <v>250</v>
      </c>
      <c r="Q51" s="702" t="s">
        <v>250</v>
      </c>
      <c r="R51" s="667">
        <f>R50+D107</f>
        <v>5800</v>
      </c>
      <c r="S51" s="702">
        <f>R51+R51*AB1</f>
        <v>5800</v>
      </c>
      <c r="T51" s="667">
        <f>T50+D107</f>
        <v>6100</v>
      </c>
      <c r="U51" s="734">
        <f>T51+T51*AB1</f>
        <v>6100</v>
      </c>
      <c r="V51" s="727">
        <v>1100</v>
      </c>
      <c r="W51" s="661">
        <v>700</v>
      </c>
      <c r="X51" s="661">
        <v>742</v>
      </c>
      <c r="Y51" s="660">
        <v>2</v>
      </c>
      <c r="Z51" s="660">
        <f>Z50+Z107</f>
        <v>30.7</v>
      </c>
      <c r="AA51" s="660">
        <f>AA50+AA107</f>
        <v>0.14200000000000002</v>
      </c>
      <c r="AB51" s="946"/>
    </row>
    <row r="52" spans="1:28" ht="105.75" customHeight="1">
      <c r="A52" s="676">
        <v>44</v>
      </c>
      <c r="B52" s="895" t="s">
        <v>562</v>
      </c>
      <c r="C52" s="927"/>
      <c r="D52" s="717">
        <f>D50+D120</f>
        <v>5500</v>
      </c>
      <c r="E52" s="733">
        <f>D52+D52*AB1</f>
        <v>5500</v>
      </c>
      <c r="F52" s="667">
        <f>F50+D120</f>
        <v>6000</v>
      </c>
      <c r="G52" s="702">
        <f>F52+F52*AB1</f>
        <v>6000</v>
      </c>
      <c r="H52" s="667">
        <f>H50+D120</f>
        <v>5900</v>
      </c>
      <c r="I52" s="702">
        <f>H52+H52*AB1</f>
        <v>5900</v>
      </c>
      <c r="J52" s="667">
        <f>J50+D120</f>
        <v>6400</v>
      </c>
      <c r="K52" s="702">
        <f>J52+J52*AB1</f>
        <v>6400</v>
      </c>
      <c r="L52" s="667" t="s">
        <v>250</v>
      </c>
      <c r="M52" s="702" t="s">
        <v>250</v>
      </c>
      <c r="N52" s="667">
        <f>N50+D120</f>
        <v>6300</v>
      </c>
      <c r="O52" s="702">
        <f>N52+N52*AB1</f>
        <v>6300</v>
      </c>
      <c r="P52" s="667" t="s">
        <v>250</v>
      </c>
      <c r="Q52" s="702" t="s">
        <v>250</v>
      </c>
      <c r="R52" s="667">
        <f>R50+D120</f>
        <v>5200</v>
      </c>
      <c r="S52" s="702">
        <f>R52+R52*AB1</f>
        <v>5200</v>
      </c>
      <c r="T52" s="667">
        <f>T50+D120</f>
        <v>5500</v>
      </c>
      <c r="U52" s="734">
        <f>T52+T52*AB1</f>
        <v>5500</v>
      </c>
      <c r="V52" s="727">
        <v>1100</v>
      </c>
      <c r="W52" s="661">
        <v>700</v>
      </c>
      <c r="X52" s="661">
        <v>742</v>
      </c>
      <c r="Y52" s="660">
        <v>2</v>
      </c>
      <c r="Z52" s="660">
        <f>Z50+Z122</f>
        <v>33</v>
      </c>
      <c r="AA52" s="660">
        <f>AA50+AA122</f>
        <v>0.14400000000000002</v>
      </c>
      <c r="AB52" s="946"/>
    </row>
    <row r="53" spans="1:28" ht="105.75" customHeight="1" thickBot="1">
      <c r="A53" s="689">
        <v>45</v>
      </c>
      <c r="B53" s="896" t="s">
        <v>563</v>
      </c>
      <c r="C53" s="928"/>
      <c r="D53" s="718">
        <f>D50+D105</f>
        <v>6050</v>
      </c>
      <c r="E53" s="735">
        <f>D53+D53*AB1</f>
        <v>6050</v>
      </c>
      <c r="F53" s="698">
        <f>F50+D105</f>
        <v>6550</v>
      </c>
      <c r="G53" s="704">
        <f>F53+F53*AB1</f>
        <v>6550</v>
      </c>
      <c r="H53" s="698">
        <f>H50+D105</f>
        <v>6450</v>
      </c>
      <c r="I53" s="704">
        <f>H53+H53*AB1</f>
        <v>6450</v>
      </c>
      <c r="J53" s="698">
        <f>J50+D105</f>
        <v>6950</v>
      </c>
      <c r="K53" s="704">
        <f>J53+J53*AB1</f>
        <v>6950</v>
      </c>
      <c r="L53" s="698" t="s">
        <v>250</v>
      </c>
      <c r="M53" s="704" t="s">
        <v>250</v>
      </c>
      <c r="N53" s="698">
        <f>N50+D105</f>
        <v>6850</v>
      </c>
      <c r="O53" s="704">
        <f>N53+N53*AB1</f>
        <v>6850</v>
      </c>
      <c r="P53" s="698" t="s">
        <v>250</v>
      </c>
      <c r="Q53" s="704" t="s">
        <v>250</v>
      </c>
      <c r="R53" s="698">
        <f>R50+D105</f>
        <v>5750</v>
      </c>
      <c r="S53" s="704">
        <f>R53+R53*AB1</f>
        <v>5750</v>
      </c>
      <c r="T53" s="698">
        <f>T50+D105</f>
        <v>6050</v>
      </c>
      <c r="U53" s="736">
        <f>T53+T53*AB1</f>
        <v>6050</v>
      </c>
      <c r="V53" s="728">
        <v>1100</v>
      </c>
      <c r="W53" s="670">
        <v>700</v>
      </c>
      <c r="X53" s="670">
        <v>742</v>
      </c>
      <c r="Y53" s="669">
        <v>2</v>
      </c>
      <c r="Z53" s="669">
        <f>Z50+Z105</f>
        <v>31.2</v>
      </c>
      <c r="AA53" s="669">
        <f>AA50+AA105</f>
        <v>0.14500000000000002</v>
      </c>
      <c r="AB53" s="947"/>
    </row>
    <row r="54" spans="1:28" ht="108" customHeight="1">
      <c r="A54" s="671">
        <v>46</v>
      </c>
      <c r="B54" s="893" t="s">
        <v>564</v>
      </c>
      <c r="C54" s="926"/>
      <c r="D54" s="716">
        <v>5200</v>
      </c>
      <c r="E54" s="731">
        <f>D54+D54*AB1</f>
        <v>5200</v>
      </c>
      <c r="F54" s="686">
        <v>5700</v>
      </c>
      <c r="G54" s="701">
        <f>F54+F54*AB1</f>
        <v>5700</v>
      </c>
      <c r="H54" s="686">
        <v>5400</v>
      </c>
      <c r="I54" s="701">
        <f>H54+H54*AB1</f>
        <v>5400</v>
      </c>
      <c r="J54" s="686">
        <v>5900</v>
      </c>
      <c r="K54" s="701">
        <f>J54+J54*AB1</f>
        <v>5900</v>
      </c>
      <c r="L54" s="686" t="s">
        <v>250</v>
      </c>
      <c r="M54" s="701" t="s">
        <v>250</v>
      </c>
      <c r="N54" s="686">
        <v>5800</v>
      </c>
      <c r="O54" s="701">
        <f>N54+N54*AB1</f>
        <v>5800</v>
      </c>
      <c r="P54" s="686" t="s">
        <v>250</v>
      </c>
      <c r="Q54" s="701" t="s">
        <v>250</v>
      </c>
      <c r="R54" s="686">
        <v>5000</v>
      </c>
      <c r="S54" s="701">
        <f>R54+R54*AB1</f>
        <v>5000</v>
      </c>
      <c r="T54" s="686">
        <v>5200</v>
      </c>
      <c r="U54" s="732">
        <f>T54+T54*AB1</f>
        <v>5200</v>
      </c>
      <c r="V54" s="726">
        <v>1200</v>
      </c>
      <c r="W54" s="674">
        <v>800</v>
      </c>
      <c r="X54" s="674">
        <v>742</v>
      </c>
      <c r="Y54" s="675">
        <v>1</v>
      </c>
      <c r="Z54" s="675">
        <v>32</v>
      </c>
      <c r="AA54" s="675">
        <v>0.16</v>
      </c>
      <c r="AB54" s="945" t="s">
        <v>609</v>
      </c>
    </row>
    <row r="55" spans="1:28" ht="108" customHeight="1">
      <c r="A55" s="676">
        <v>47</v>
      </c>
      <c r="B55" s="895" t="s">
        <v>565</v>
      </c>
      <c r="C55" s="927"/>
      <c r="D55" s="719">
        <f>D54+D107</f>
        <v>6600</v>
      </c>
      <c r="E55" s="733">
        <f>D55+D55*AB1</f>
        <v>6600</v>
      </c>
      <c r="F55" s="668">
        <f>F54+D107</f>
        <v>7100</v>
      </c>
      <c r="G55" s="702">
        <f>F55+F55*AB1</f>
        <v>7100</v>
      </c>
      <c r="H55" s="668">
        <f>H54+D107</f>
        <v>6800</v>
      </c>
      <c r="I55" s="702">
        <f>H55+H55*AB1</f>
        <v>6800</v>
      </c>
      <c r="J55" s="668">
        <f>J54+D107</f>
        <v>7300</v>
      </c>
      <c r="K55" s="702">
        <f>J55+J55*AB1</f>
        <v>7300</v>
      </c>
      <c r="L55" s="668" t="s">
        <v>250</v>
      </c>
      <c r="M55" s="702" t="s">
        <v>250</v>
      </c>
      <c r="N55" s="668">
        <f>N54+D107</f>
        <v>7200</v>
      </c>
      <c r="O55" s="702">
        <f>N55+N55*AB1</f>
        <v>7200</v>
      </c>
      <c r="P55" s="668" t="s">
        <v>250</v>
      </c>
      <c r="Q55" s="702" t="s">
        <v>250</v>
      </c>
      <c r="R55" s="668">
        <f>R54+D107</f>
        <v>6400</v>
      </c>
      <c r="S55" s="702">
        <f>R55+R55*AB1</f>
        <v>6400</v>
      </c>
      <c r="T55" s="668">
        <f>T54+D107</f>
        <v>6600</v>
      </c>
      <c r="U55" s="734">
        <f>T55+T55*AB1</f>
        <v>6600</v>
      </c>
      <c r="V55" s="727">
        <v>1200</v>
      </c>
      <c r="W55" s="661">
        <v>800</v>
      </c>
      <c r="X55" s="661">
        <v>742</v>
      </c>
      <c r="Y55" s="660">
        <v>2</v>
      </c>
      <c r="Z55" s="660">
        <f>Z54+Z107</f>
        <v>35.200000000000003</v>
      </c>
      <c r="AA55" s="660">
        <f>AA54+AA107</f>
        <v>0.17200000000000001</v>
      </c>
      <c r="AB55" s="946"/>
    </row>
    <row r="56" spans="1:28" ht="108" customHeight="1">
      <c r="A56" s="676">
        <v>48</v>
      </c>
      <c r="B56" s="895" t="s">
        <v>566</v>
      </c>
      <c r="C56" s="927"/>
      <c r="D56" s="717">
        <f>D54+D120</f>
        <v>6000</v>
      </c>
      <c r="E56" s="733">
        <f>D56+D56*AB1</f>
        <v>6000</v>
      </c>
      <c r="F56" s="667">
        <f>F54+D120</f>
        <v>6500</v>
      </c>
      <c r="G56" s="702">
        <f>F56+F56*AB1</f>
        <v>6500</v>
      </c>
      <c r="H56" s="667">
        <f>H54+D120</f>
        <v>6200</v>
      </c>
      <c r="I56" s="702">
        <f>H56+H56*AB1</f>
        <v>6200</v>
      </c>
      <c r="J56" s="667">
        <f>J54+D120</f>
        <v>6700</v>
      </c>
      <c r="K56" s="702">
        <f>J56+J56*AB1</f>
        <v>6700</v>
      </c>
      <c r="L56" s="667" t="s">
        <v>250</v>
      </c>
      <c r="M56" s="702" t="s">
        <v>250</v>
      </c>
      <c r="N56" s="667">
        <f>N54+D120</f>
        <v>6600</v>
      </c>
      <c r="O56" s="702">
        <f>N56+N56*AB1</f>
        <v>6600</v>
      </c>
      <c r="P56" s="667" t="s">
        <v>250</v>
      </c>
      <c r="Q56" s="702" t="s">
        <v>250</v>
      </c>
      <c r="R56" s="667">
        <f>R54+D120</f>
        <v>5800</v>
      </c>
      <c r="S56" s="702">
        <f>R56+R56*AB1</f>
        <v>5800</v>
      </c>
      <c r="T56" s="667">
        <f>T54+D120</f>
        <v>6000</v>
      </c>
      <c r="U56" s="734">
        <f>T56+T56*AB1</f>
        <v>6000</v>
      </c>
      <c r="V56" s="727">
        <v>1200</v>
      </c>
      <c r="W56" s="661">
        <v>800</v>
      </c>
      <c r="X56" s="661">
        <v>742</v>
      </c>
      <c r="Y56" s="660">
        <v>2</v>
      </c>
      <c r="Z56" s="660">
        <f>Z54+Z122</f>
        <v>37.5</v>
      </c>
      <c r="AA56" s="660">
        <f>AA54+AA122</f>
        <v>0.17400000000000002</v>
      </c>
      <c r="AB56" s="946"/>
    </row>
    <row r="57" spans="1:28" ht="108" customHeight="1" thickBot="1">
      <c r="A57" s="689">
        <v>49</v>
      </c>
      <c r="B57" s="896" t="s">
        <v>567</v>
      </c>
      <c r="C57" s="928"/>
      <c r="D57" s="718">
        <f>D54+D109</f>
        <v>6550</v>
      </c>
      <c r="E57" s="735">
        <f>D57+D57*AB1</f>
        <v>6550</v>
      </c>
      <c r="F57" s="698">
        <f>F54+D109</f>
        <v>7050</v>
      </c>
      <c r="G57" s="704">
        <f>F57+F57*AB1</f>
        <v>7050</v>
      </c>
      <c r="H57" s="698">
        <f>H54+D109</f>
        <v>6750</v>
      </c>
      <c r="I57" s="704">
        <f>H57+H57*AB1</f>
        <v>6750</v>
      </c>
      <c r="J57" s="698">
        <f>J54+D109</f>
        <v>7250</v>
      </c>
      <c r="K57" s="704">
        <f>J57+J57*AB1</f>
        <v>7250</v>
      </c>
      <c r="L57" s="698" t="s">
        <v>250</v>
      </c>
      <c r="M57" s="704" t="s">
        <v>250</v>
      </c>
      <c r="N57" s="698">
        <f>N54+D109</f>
        <v>7150</v>
      </c>
      <c r="O57" s="704">
        <f>N57+N57*AB1</f>
        <v>7150</v>
      </c>
      <c r="P57" s="698" t="s">
        <v>250</v>
      </c>
      <c r="Q57" s="704" t="s">
        <v>250</v>
      </c>
      <c r="R57" s="698">
        <f>R54+D109</f>
        <v>6350</v>
      </c>
      <c r="S57" s="704">
        <f>R57+R57*AB1</f>
        <v>6350</v>
      </c>
      <c r="T57" s="698">
        <f>T54+D109</f>
        <v>6550</v>
      </c>
      <c r="U57" s="736">
        <f>T57+T57*AB1</f>
        <v>6550</v>
      </c>
      <c r="V57" s="728">
        <v>1200</v>
      </c>
      <c r="W57" s="670">
        <v>800</v>
      </c>
      <c r="X57" s="670">
        <v>742</v>
      </c>
      <c r="Y57" s="669">
        <v>2</v>
      </c>
      <c r="Z57" s="669">
        <f>Z54+Z105</f>
        <v>35.700000000000003</v>
      </c>
      <c r="AA57" s="669">
        <f>AA54+AA105</f>
        <v>0.17499999999999999</v>
      </c>
      <c r="AB57" s="947"/>
    </row>
    <row r="58" spans="1:28" ht="69.75">
      <c r="A58" s="671">
        <v>50</v>
      </c>
      <c r="B58" s="893" t="s">
        <v>568</v>
      </c>
      <c r="C58" s="921"/>
      <c r="D58" s="722" t="s">
        <v>250</v>
      </c>
      <c r="E58" s="731" t="s">
        <v>250</v>
      </c>
      <c r="F58" s="673" t="s">
        <v>250</v>
      </c>
      <c r="G58" s="701" t="s">
        <v>250</v>
      </c>
      <c r="H58" s="673" t="s">
        <v>250</v>
      </c>
      <c r="I58" s="701" t="s">
        <v>250</v>
      </c>
      <c r="J58" s="673" t="s">
        <v>250</v>
      </c>
      <c r="K58" s="701" t="s">
        <v>250</v>
      </c>
      <c r="L58" s="673" t="s">
        <v>250</v>
      </c>
      <c r="M58" s="701" t="s">
        <v>250</v>
      </c>
      <c r="N58" s="673" t="s">
        <v>250</v>
      </c>
      <c r="O58" s="701" t="s">
        <v>250</v>
      </c>
      <c r="P58" s="673">
        <v>6400</v>
      </c>
      <c r="Q58" s="701">
        <f>P58+P58*AB1</f>
        <v>6400</v>
      </c>
      <c r="R58" s="673" t="s">
        <v>250</v>
      </c>
      <c r="S58" s="701" t="s">
        <v>250</v>
      </c>
      <c r="T58" s="673" t="s">
        <v>250</v>
      </c>
      <c r="U58" s="732" t="s">
        <v>250</v>
      </c>
      <c r="V58" s="726">
        <v>900</v>
      </c>
      <c r="W58" s="674">
        <v>600</v>
      </c>
      <c r="X58" s="674">
        <v>742</v>
      </c>
      <c r="Y58" s="675">
        <v>1</v>
      </c>
      <c r="Z58" s="675">
        <v>20.5</v>
      </c>
      <c r="AA58" s="675">
        <v>0.09</v>
      </c>
      <c r="AB58" s="945" t="s">
        <v>602</v>
      </c>
    </row>
    <row r="59" spans="1:28" ht="69.75">
      <c r="A59" s="676">
        <v>51</v>
      </c>
      <c r="B59" s="895" t="s">
        <v>569</v>
      </c>
      <c r="C59" s="922"/>
      <c r="D59" s="717" t="s">
        <v>250</v>
      </c>
      <c r="E59" s="733" t="s">
        <v>250</v>
      </c>
      <c r="F59" s="667" t="s">
        <v>250</v>
      </c>
      <c r="G59" s="702" t="s">
        <v>250</v>
      </c>
      <c r="H59" s="667" t="s">
        <v>250</v>
      </c>
      <c r="I59" s="702" t="s">
        <v>250</v>
      </c>
      <c r="J59" s="667" t="s">
        <v>250</v>
      </c>
      <c r="K59" s="702" t="s">
        <v>250</v>
      </c>
      <c r="L59" s="667" t="s">
        <v>250</v>
      </c>
      <c r="M59" s="702" t="s">
        <v>250</v>
      </c>
      <c r="N59" s="667" t="s">
        <v>250</v>
      </c>
      <c r="O59" s="702" t="s">
        <v>250</v>
      </c>
      <c r="P59" s="667">
        <f>P58+D107</f>
        <v>7800</v>
      </c>
      <c r="Q59" s="702">
        <f>P59+P59*AB1</f>
        <v>7800</v>
      </c>
      <c r="R59" s="667" t="s">
        <v>250</v>
      </c>
      <c r="S59" s="702" t="s">
        <v>250</v>
      </c>
      <c r="T59" s="667" t="s">
        <v>250</v>
      </c>
      <c r="U59" s="734" t="s">
        <v>250</v>
      </c>
      <c r="V59" s="727">
        <v>900</v>
      </c>
      <c r="W59" s="661">
        <v>600</v>
      </c>
      <c r="X59" s="661">
        <v>742</v>
      </c>
      <c r="Y59" s="660">
        <v>2</v>
      </c>
      <c r="Z59" s="660">
        <f>Z58+Z107</f>
        <v>23.7</v>
      </c>
      <c r="AA59" s="660">
        <f>AA58+AA107</f>
        <v>0.10199999999999999</v>
      </c>
      <c r="AB59" s="946"/>
    </row>
    <row r="60" spans="1:28" ht="93">
      <c r="A60" s="676">
        <v>52</v>
      </c>
      <c r="B60" s="895" t="s">
        <v>570</v>
      </c>
      <c r="C60" s="922"/>
      <c r="D60" s="717" t="s">
        <v>250</v>
      </c>
      <c r="E60" s="733" t="s">
        <v>250</v>
      </c>
      <c r="F60" s="667" t="s">
        <v>250</v>
      </c>
      <c r="G60" s="702" t="s">
        <v>250</v>
      </c>
      <c r="H60" s="667" t="s">
        <v>250</v>
      </c>
      <c r="I60" s="702" t="s">
        <v>250</v>
      </c>
      <c r="J60" s="667" t="s">
        <v>250</v>
      </c>
      <c r="K60" s="702" t="s">
        <v>250</v>
      </c>
      <c r="L60" s="667" t="s">
        <v>250</v>
      </c>
      <c r="M60" s="702" t="s">
        <v>250</v>
      </c>
      <c r="N60" s="667" t="s">
        <v>250</v>
      </c>
      <c r="O60" s="702" t="s">
        <v>250</v>
      </c>
      <c r="P60" s="667">
        <f>P58+D120</f>
        <v>7200</v>
      </c>
      <c r="Q60" s="702">
        <f>P60+P60*AB1</f>
        <v>7200</v>
      </c>
      <c r="R60" s="667" t="s">
        <v>250</v>
      </c>
      <c r="S60" s="702" t="s">
        <v>250</v>
      </c>
      <c r="T60" s="667" t="s">
        <v>250</v>
      </c>
      <c r="U60" s="734" t="s">
        <v>250</v>
      </c>
      <c r="V60" s="727">
        <v>900</v>
      </c>
      <c r="W60" s="661">
        <v>600</v>
      </c>
      <c r="X60" s="661">
        <v>742</v>
      </c>
      <c r="Y60" s="660">
        <v>2</v>
      </c>
      <c r="Z60" s="660">
        <f>Z58+Z122</f>
        <v>26</v>
      </c>
      <c r="AA60" s="660">
        <f>AA58+AA122</f>
        <v>0.104</v>
      </c>
      <c r="AB60" s="946"/>
    </row>
    <row r="61" spans="1:28" ht="70.5" thickBot="1">
      <c r="A61" s="689">
        <v>53</v>
      </c>
      <c r="B61" s="896" t="s">
        <v>571</v>
      </c>
      <c r="C61" s="923"/>
      <c r="D61" s="718" t="s">
        <v>250</v>
      </c>
      <c r="E61" s="735" t="s">
        <v>250</v>
      </c>
      <c r="F61" s="698" t="s">
        <v>250</v>
      </c>
      <c r="G61" s="704" t="s">
        <v>250</v>
      </c>
      <c r="H61" s="698" t="s">
        <v>250</v>
      </c>
      <c r="I61" s="704" t="s">
        <v>250</v>
      </c>
      <c r="J61" s="698" t="s">
        <v>250</v>
      </c>
      <c r="K61" s="704" t="s">
        <v>250</v>
      </c>
      <c r="L61" s="698" t="s">
        <v>250</v>
      </c>
      <c r="M61" s="704" t="s">
        <v>250</v>
      </c>
      <c r="N61" s="698" t="s">
        <v>250</v>
      </c>
      <c r="O61" s="704" t="s">
        <v>250</v>
      </c>
      <c r="P61" s="698">
        <f>P58+D105</f>
        <v>7750</v>
      </c>
      <c r="Q61" s="704">
        <f>P61+P61*AB1</f>
        <v>7750</v>
      </c>
      <c r="R61" s="698" t="s">
        <v>250</v>
      </c>
      <c r="S61" s="704" t="s">
        <v>250</v>
      </c>
      <c r="T61" s="698" t="s">
        <v>250</v>
      </c>
      <c r="U61" s="736" t="s">
        <v>250</v>
      </c>
      <c r="V61" s="728">
        <v>900</v>
      </c>
      <c r="W61" s="670">
        <v>600</v>
      </c>
      <c r="X61" s="670">
        <v>742</v>
      </c>
      <c r="Y61" s="669">
        <v>2</v>
      </c>
      <c r="Z61" s="669">
        <f>Z58+Z105</f>
        <v>24.2</v>
      </c>
      <c r="AA61" s="669">
        <f>AA58+AA105</f>
        <v>0.105</v>
      </c>
      <c r="AB61" s="947"/>
    </row>
    <row r="62" spans="1:28" ht="69.75">
      <c r="A62" s="671">
        <v>54</v>
      </c>
      <c r="B62" s="893" t="s">
        <v>572</v>
      </c>
      <c r="C62" s="929"/>
      <c r="D62" s="722" t="s">
        <v>250</v>
      </c>
      <c r="E62" s="731" t="s">
        <v>250</v>
      </c>
      <c r="F62" s="673" t="s">
        <v>250</v>
      </c>
      <c r="G62" s="701" t="s">
        <v>250</v>
      </c>
      <c r="H62" s="673" t="s">
        <v>250</v>
      </c>
      <c r="I62" s="701" t="s">
        <v>250</v>
      </c>
      <c r="J62" s="673" t="s">
        <v>250</v>
      </c>
      <c r="K62" s="701" t="s">
        <v>250</v>
      </c>
      <c r="L62" s="673" t="s">
        <v>250</v>
      </c>
      <c r="M62" s="701" t="s">
        <v>250</v>
      </c>
      <c r="N62" s="673" t="s">
        <v>250</v>
      </c>
      <c r="O62" s="701" t="s">
        <v>250</v>
      </c>
      <c r="P62" s="673">
        <v>6600</v>
      </c>
      <c r="Q62" s="701">
        <f>P62+P62*AB1</f>
        <v>6600</v>
      </c>
      <c r="R62" s="673" t="s">
        <v>250</v>
      </c>
      <c r="S62" s="701" t="s">
        <v>250</v>
      </c>
      <c r="T62" s="673" t="s">
        <v>250</v>
      </c>
      <c r="U62" s="732" t="s">
        <v>250</v>
      </c>
      <c r="V62" s="726">
        <v>1100</v>
      </c>
      <c r="W62" s="674">
        <v>700</v>
      </c>
      <c r="X62" s="674">
        <v>742</v>
      </c>
      <c r="Y62" s="675">
        <v>1</v>
      </c>
      <c r="Z62" s="675">
        <v>30</v>
      </c>
      <c r="AA62" s="675">
        <v>0.13700000000000001</v>
      </c>
      <c r="AB62" s="945" t="s">
        <v>610</v>
      </c>
    </row>
    <row r="63" spans="1:28" ht="69.75">
      <c r="A63" s="676">
        <v>55</v>
      </c>
      <c r="B63" s="895" t="s">
        <v>573</v>
      </c>
      <c r="C63" s="930"/>
      <c r="D63" s="717" t="s">
        <v>250</v>
      </c>
      <c r="E63" s="733" t="s">
        <v>250</v>
      </c>
      <c r="F63" s="667" t="s">
        <v>250</v>
      </c>
      <c r="G63" s="702" t="s">
        <v>250</v>
      </c>
      <c r="H63" s="667" t="s">
        <v>250</v>
      </c>
      <c r="I63" s="702" t="s">
        <v>250</v>
      </c>
      <c r="J63" s="667" t="s">
        <v>250</v>
      </c>
      <c r="K63" s="702" t="s">
        <v>250</v>
      </c>
      <c r="L63" s="667" t="s">
        <v>250</v>
      </c>
      <c r="M63" s="702" t="s">
        <v>250</v>
      </c>
      <c r="N63" s="667" t="s">
        <v>250</v>
      </c>
      <c r="O63" s="702" t="s">
        <v>250</v>
      </c>
      <c r="P63" s="667">
        <f>P62+D107</f>
        <v>8000</v>
      </c>
      <c r="Q63" s="702">
        <f>P63+P63*AB1</f>
        <v>8000</v>
      </c>
      <c r="R63" s="667" t="s">
        <v>250</v>
      </c>
      <c r="S63" s="702" t="s">
        <v>250</v>
      </c>
      <c r="T63" s="667" t="s">
        <v>250</v>
      </c>
      <c r="U63" s="734" t="s">
        <v>250</v>
      </c>
      <c r="V63" s="727">
        <v>1100</v>
      </c>
      <c r="W63" s="661">
        <v>700</v>
      </c>
      <c r="X63" s="661">
        <v>742</v>
      </c>
      <c r="Y63" s="660">
        <v>2</v>
      </c>
      <c r="Z63" s="660">
        <f>Z62+Z107</f>
        <v>33.200000000000003</v>
      </c>
      <c r="AA63" s="660">
        <f>AA62+AA107</f>
        <v>0.14900000000000002</v>
      </c>
      <c r="AB63" s="946"/>
    </row>
    <row r="64" spans="1:28" ht="93">
      <c r="A64" s="676">
        <v>56</v>
      </c>
      <c r="B64" s="895" t="s">
        <v>574</v>
      </c>
      <c r="C64" s="930"/>
      <c r="D64" s="717" t="s">
        <v>250</v>
      </c>
      <c r="E64" s="733" t="s">
        <v>250</v>
      </c>
      <c r="F64" s="667" t="s">
        <v>250</v>
      </c>
      <c r="G64" s="702" t="s">
        <v>250</v>
      </c>
      <c r="H64" s="667" t="s">
        <v>250</v>
      </c>
      <c r="I64" s="702" t="s">
        <v>250</v>
      </c>
      <c r="J64" s="667" t="s">
        <v>250</v>
      </c>
      <c r="K64" s="702" t="s">
        <v>250</v>
      </c>
      <c r="L64" s="667" t="s">
        <v>250</v>
      </c>
      <c r="M64" s="702" t="s">
        <v>250</v>
      </c>
      <c r="N64" s="667" t="s">
        <v>250</v>
      </c>
      <c r="O64" s="702" t="s">
        <v>250</v>
      </c>
      <c r="P64" s="667">
        <f>P62+D120</f>
        <v>7400</v>
      </c>
      <c r="Q64" s="702">
        <f>P64+P64*AB1</f>
        <v>7400</v>
      </c>
      <c r="R64" s="667" t="s">
        <v>250</v>
      </c>
      <c r="S64" s="702" t="s">
        <v>250</v>
      </c>
      <c r="T64" s="667" t="s">
        <v>250</v>
      </c>
      <c r="U64" s="734" t="s">
        <v>250</v>
      </c>
      <c r="V64" s="727">
        <v>1100</v>
      </c>
      <c r="W64" s="661">
        <v>700</v>
      </c>
      <c r="X64" s="661">
        <v>742</v>
      </c>
      <c r="Y64" s="660">
        <v>2</v>
      </c>
      <c r="Z64" s="660">
        <f>Z62+Z122</f>
        <v>35.5</v>
      </c>
      <c r="AA64" s="660">
        <f>AA62+AA122</f>
        <v>0.15100000000000002</v>
      </c>
      <c r="AB64" s="946"/>
    </row>
    <row r="65" spans="1:28" ht="70.5" thickBot="1">
      <c r="A65" s="689">
        <v>57</v>
      </c>
      <c r="B65" s="896" t="s">
        <v>575</v>
      </c>
      <c r="C65" s="931"/>
      <c r="D65" s="718" t="s">
        <v>250</v>
      </c>
      <c r="E65" s="735" t="s">
        <v>250</v>
      </c>
      <c r="F65" s="698" t="s">
        <v>250</v>
      </c>
      <c r="G65" s="704" t="s">
        <v>250</v>
      </c>
      <c r="H65" s="698" t="s">
        <v>250</v>
      </c>
      <c r="I65" s="704" t="s">
        <v>250</v>
      </c>
      <c r="J65" s="698" t="s">
        <v>250</v>
      </c>
      <c r="K65" s="704" t="s">
        <v>250</v>
      </c>
      <c r="L65" s="698" t="s">
        <v>250</v>
      </c>
      <c r="M65" s="704" t="s">
        <v>250</v>
      </c>
      <c r="N65" s="698" t="s">
        <v>250</v>
      </c>
      <c r="O65" s="704" t="s">
        <v>250</v>
      </c>
      <c r="P65" s="698">
        <f>P62+D105</f>
        <v>7950</v>
      </c>
      <c r="Q65" s="704">
        <f>P65+P65*AB1</f>
        <v>7950</v>
      </c>
      <c r="R65" s="698" t="s">
        <v>250</v>
      </c>
      <c r="S65" s="704" t="s">
        <v>250</v>
      </c>
      <c r="T65" s="698" t="s">
        <v>250</v>
      </c>
      <c r="U65" s="736" t="s">
        <v>250</v>
      </c>
      <c r="V65" s="728">
        <v>1100</v>
      </c>
      <c r="W65" s="670">
        <v>700</v>
      </c>
      <c r="X65" s="670">
        <v>742</v>
      </c>
      <c r="Y65" s="669">
        <v>2</v>
      </c>
      <c r="Z65" s="669">
        <f>Z62+Z105</f>
        <v>33.700000000000003</v>
      </c>
      <c r="AA65" s="669">
        <f>AA62+AA105</f>
        <v>0.15200000000000002</v>
      </c>
      <c r="AB65" s="947"/>
    </row>
    <row r="66" spans="1:28" ht="69.75">
      <c r="A66" s="671">
        <v>58</v>
      </c>
      <c r="B66" s="893" t="s">
        <v>576</v>
      </c>
      <c r="C66" s="921"/>
      <c r="D66" s="722" t="s">
        <v>250</v>
      </c>
      <c r="E66" s="731" t="s">
        <v>250</v>
      </c>
      <c r="F66" s="673" t="s">
        <v>250</v>
      </c>
      <c r="G66" s="701" t="s">
        <v>250</v>
      </c>
      <c r="H66" s="673" t="s">
        <v>250</v>
      </c>
      <c r="I66" s="701" t="s">
        <v>250</v>
      </c>
      <c r="J66" s="673" t="s">
        <v>250</v>
      </c>
      <c r="K66" s="701" t="s">
        <v>250</v>
      </c>
      <c r="L66" s="673" t="s">
        <v>250</v>
      </c>
      <c r="M66" s="701" t="s">
        <v>250</v>
      </c>
      <c r="N66" s="673" t="s">
        <v>250</v>
      </c>
      <c r="O66" s="701" t="s">
        <v>250</v>
      </c>
      <c r="P66" s="673">
        <v>7200</v>
      </c>
      <c r="Q66" s="701">
        <f>P66+P66*AB1</f>
        <v>7200</v>
      </c>
      <c r="R66" s="673" t="s">
        <v>250</v>
      </c>
      <c r="S66" s="701" t="s">
        <v>250</v>
      </c>
      <c r="T66" s="673" t="s">
        <v>250</v>
      </c>
      <c r="U66" s="732" t="s">
        <v>250</v>
      </c>
      <c r="V66" s="726">
        <v>1200</v>
      </c>
      <c r="W66" s="674">
        <v>800</v>
      </c>
      <c r="X66" s="674">
        <v>742</v>
      </c>
      <c r="Y66" s="675">
        <v>1</v>
      </c>
      <c r="Z66" s="675">
        <v>23.5</v>
      </c>
      <c r="AA66" s="675">
        <v>0.16</v>
      </c>
      <c r="AB66" s="945" t="s">
        <v>611</v>
      </c>
    </row>
    <row r="67" spans="1:28" ht="69.75">
      <c r="A67" s="676">
        <v>59</v>
      </c>
      <c r="B67" s="895" t="s">
        <v>577</v>
      </c>
      <c r="C67" s="922"/>
      <c r="D67" s="717" t="s">
        <v>250</v>
      </c>
      <c r="E67" s="733" t="s">
        <v>250</v>
      </c>
      <c r="F67" s="667" t="s">
        <v>250</v>
      </c>
      <c r="G67" s="702" t="s">
        <v>250</v>
      </c>
      <c r="H67" s="667" t="s">
        <v>250</v>
      </c>
      <c r="I67" s="702" t="s">
        <v>250</v>
      </c>
      <c r="J67" s="667" t="s">
        <v>250</v>
      </c>
      <c r="K67" s="702" t="s">
        <v>250</v>
      </c>
      <c r="L67" s="667" t="s">
        <v>250</v>
      </c>
      <c r="M67" s="702" t="s">
        <v>250</v>
      </c>
      <c r="N67" s="667" t="s">
        <v>250</v>
      </c>
      <c r="O67" s="702" t="s">
        <v>250</v>
      </c>
      <c r="P67" s="667">
        <f>P66+D107</f>
        <v>8600</v>
      </c>
      <c r="Q67" s="702">
        <f>P67+P67*AB1</f>
        <v>8600</v>
      </c>
      <c r="R67" s="667" t="s">
        <v>250</v>
      </c>
      <c r="S67" s="702" t="s">
        <v>250</v>
      </c>
      <c r="T67" s="667" t="s">
        <v>250</v>
      </c>
      <c r="U67" s="734" t="s">
        <v>250</v>
      </c>
      <c r="V67" s="727">
        <v>1200</v>
      </c>
      <c r="W67" s="661">
        <v>800</v>
      </c>
      <c r="X67" s="661">
        <v>742</v>
      </c>
      <c r="Y67" s="660">
        <v>2</v>
      </c>
      <c r="Z67" s="660">
        <f>Z66+Z107</f>
        <v>26.7</v>
      </c>
      <c r="AA67" s="660">
        <f>AA66+AA107</f>
        <v>0.17200000000000001</v>
      </c>
      <c r="AB67" s="946"/>
    </row>
    <row r="68" spans="1:28" ht="93">
      <c r="A68" s="676">
        <v>60</v>
      </c>
      <c r="B68" s="895" t="s">
        <v>578</v>
      </c>
      <c r="C68" s="922"/>
      <c r="D68" s="717" t="s">
        <v>250</v>
      </c>
      <c r="E68" s="733" t="s">
        <v>250</v>
      </c>
      <c r="F68" s="667" t="s">
        <v>250</v>
      </c>
      <c r="G68" s="702" t="s">
        <v>250</v>
      </c>
      <c r="H68" s="667" t="s">
        <v>250</v>
      </c>
      <c r="I68" s="702" t="s">
        <v>250</v>
      </c>
      <c r="J68" s="667" t="s">
        <v>250</v>
      </c>
      <c r="K68" s="702" t="s">
        <v>250</v>
      </c>
      <c r="L68" s="667" t="s">
        <v>250</v>
      </c>
      <c r="M68" s="702" t="s">
        <v>250</v>
      </c>
      <c r="N68" s="667" t="s">
        <v>250</v>
      </c>
      <c r="O68" s="702" t="s">
        <v>250</v>
      </c>
      <c r="P68" s="667">
        <f>P66+D120</f>
        <v>8000</v>
      </c>
      <c r="Q68" s="702">
        <f>P68+P68*AB1</f>
        <v>8000</v>
      </c>
      <c r="R68" s="667" t="s">
        <v>250</v>
      </c>
      <c r="S68" s="702" t="s">
        <v>250</v>
      </c>
      <c r="T68" s="667" t="s">
        <v>250</v>
      </c>
      <c r="U68" s="734" t="s">
        <v>250</v>
      </c>
      <c r="V68" s="727">
        <v>1200</v>
      </c>
      <c r="W68" s="661">
        <v>800</v>
      </c>
      <c r="X68" s="661">
        <v>742</v>
      </c>
      <c r="Y68" s="660">
        <v>2</v>
      </c>
      <c r="Z68" s="660">
        <f>Z66+Z122</f>
        <v>29</v>
      </c>
      <c r="AA68" s="660">
        <f>AA66+AA122</f>
        <v>0.17400000000000002</v>
      </c>
      <c r="AB68" s="946"/>
    </row>
    <row r="69" spans="1:28" ht="70.5" thickBot="1">
      <c r="A69" s="689">
        <v>61</v>
      </c>
      <c r="B69" s="896" t="s">
        <v>579</v>
      </c>
      <c r="C69" s="923"/>
      <c r="D69" s="718" t="s">
        <v>250</v>
      </c>
      <c r="E69" s="735" t="s">
        <v>250</v>
      </c>
      <c r="F69" s="698" t="s">
        <v>250</v>
      </c>
      <c r="G69" s="704" t="s">
        <v>250</v>
      </c>
      <c r="H69" s="698" t="s">
        <v>250</v>
      </c>
      <c r="I69" s="704" t="s">
        <v>250</v>
      </c>
      <c r="J69" s="698" t="s">
        <v>250</v>
      </c>
      <c r="K69" s="704" t="s">
        <v>250</v>
      </c>
      <c r="L69" s="698" t="s">
        <v>250</v>
      </c>
      <c r="M69" s="704" t="s">
        <v>250</v>
      </c>
      <c r="N69" s="698" t="s">
        <v>250</v>
      </c>
      <c r="O69" s="704" t="s">
        <v>250</v>
      </c>
      <c r="P69" s="698">
        <f>P66+D109</f>
        <v>8550</v>
      </c>
      <c r="Q69" s="704">
        <f>P69+P69*AB1</f>
        <v>8550</v>
      </c>
      <c r="R69" s="698" t="s">
        <v>250</v>
      </c>
      <c r="S69" s="704" t="s">
        <v>250</v>
      </c>
      <c r="T69" s="698" t="s">
        <v>250</v>
      </c>
      <c r="U69" s="736" t="s">
        <v>250</v>
      </c>
      <c r="V69" s="728">
        <v>1200</v>
      </c>
      <c r="W69" s="670">
        <v>800</v>
      </c>
      <c r="X69" s="670">
        <v>742</v>
      </c>
      <c r="Y69" s="669">
        <v>2</v>
      </c>
      <c r="Z69" s="669">
        <f>Z66+Z105</f>
        <v>27.2</v>
      </c>
      <c r="AA69" s="669">
        <f>AA66+AA105</f>
        <v>0.17499999999999999</v>
      </c>
      <c r="AB69" s="947"/>
    </row>
    <row r="70" spans="1:28" ht="69.75">
      <c r="A70" s="671">
        <v>62</v>
      </c>
      <c r="B70" s="893" t="s">
        <v>580</v>
      </c>
      <c r="C70" s="921"/>
      <c r="D70" s="716">
        <v>5000</v>
      </c>
      <c r="E70" s="731">
        <f>D70+D70*AB1</f>
        <v>5000</v>
      </c>
      <c r="F70" s="686" t="s">
        <v>250</v>
      </c>
      <c r="G70" s="701" t="s">
        <v>250</v>
      </c>
      <c r="H70" s="686" t="s">
        <v>250</v>
      </c>
      <c r="I70" s="701" t="s">
        <v>250</v>
      </c>
      <c r="J70" s="686" t="s">
        <v>250</v>
      </c>
      <c r="K70" s="701" t="s">
        <v>250</v>
      </c>
      <c r="L70" s="686" t="s">
        <v>250</v>
      </c>
      <c r="M70" s="701" t="s">
        <v>250</v>
      </c>
      <c r="N70" s="686">
        <v>5600</v>
      </c>
      <c r="O70" s="701">
        <f>N70+N70*AB1</f>
        <v>5600</v>
      </c>
      <c r="P70" s="686" t="s">
        <v>250</v>
      </c>
      <c r="Q70" s="701" t="s">
        <v>250</v>
      </c>
      <c r="R70" s="686" t="s">
        <v>250</v>
      </c>
      <c r="S70" s="701" t="s">
        <v>250</v>
      </c>
      <c r="T70" s="686" t="s">
        <v>250</v>
      </c>
      <c r="U70" s="732" t="s">
        <v>250</v>
      </c>
      <c r="V70" s="726">
        <v>900</v>
      </c>
      <c r="W70" s="674">
        <v>900</v>
      </c>
      <c r="X70" s="674">
        <v>742</v>
      </c>
      <c r="Y70" s="675">
        <v>1</v>
      </c>
      <c r="Z70" s="675">
        <v>26</v>
      </c>
      <c r="AA70" s="675">
        <v>0.13700000000000001</v>
      </c>
      <c r="AB70" s="945" t="s">
        <v>491</v>
      </c>
    </row>
    <row r="71" spans="1:28" ht="69.75">
      <c r="A71" s="676">
        <v>63</v>
      </c>
      <c r="B71" s="895" t="s">
        <v>581</v>
      </c>
      <c r="C71" s="924"/>
      <c r="D71" s="717">
        <f>D70+D107</f>
        <v>6400</v>
      </c>
      <c r="E71" s="733">
        <f>D71+D71*AB1</f>
        <v>6400</v>
      </c>
      <c r="F71" s="667" t="s">
        <v>250</v>
      </c>
      <c r="G71" s="702" t="s">
        <v>250</v>
      </c>
      <c r="H71" s="667" t="s">
        <v>250</v>
      </c>
      <c r="I71" s="702" t="s">
        <v>250</v>
      </c>
      <c r="J71" s="667" t="s">
        <v>250</v>
      </c>
      <c r="K71" s="702" t="s">
        <v>250</v>
      </c>
      <c r="L71" s="667" t="s">
        <v>250</v>
      </c>
      <c r="M71" s="702" t="s">
        <v>250</v>
      </c>
      <c r="N71" s="667">
        <f>N70+D107</f>
        <v>7000</v>
      </c>
      <c r="O71" s="702">
        <f>N71+N71*AB1</f>
        <v>7000</v>
      </c>
      <c r="P71" s="667" t="s">
        <v>250</v>
      </c>
      <c r="Q71" s="702" t="s">
        <v>250</v>
      </c>
      <c r="R71" s="667" t="s">
        <v>250</v>
      </c>
      <c r="S71" s="702" t="s">
        <v>250</v>
      </c>
      <c r="T71" s="667" t="s">
        <v>250</v>
      </c>
      <c r="U71" s="734" t="s">
        <v>250</v>
      </c>
      <c r="V71" s="727">
        <v>900</v>
      </c>
      <c r="W71" s="661">
        <v>900</v>
      </c>
      <c r="X71" s="661">
        <v>742</v>
      </c>
      <c r="Y71" s="660">
        <v>2</v>
      </c>
      <c r="Z71" s="660">
        <f>Z70+Z107</f>
        <v>29.2</v>
      </c>
      <c r="AA71" s="660">
        <f>AA70+AA107</f>
        <v>0.14900000000000002</v>
      </c>
      <c r="AB71" s="946"/>
    </row>
    <row r="72" spans="1:28" ht="93">
      <c r="A72" s="676">
        <v>64</v>
      </c>
      <c r="B72" s="895" t="s">
        <v>582</v>
      </c>
      <c r="C72" s="925"/>
      <c r="D72" s="717">
        <f>D70+D120</f>
        <v>5800</v>
      </c>
      <c r="E72" s="733">
        <f>D72+D72*AB1</f>
        <v>5800</v>
      </c>
      <c r="F72" s="667" t="s">
        <v>250</v>
      </c>
      <c r="G72" s="702" t="s">
        <v>250</v>
      </c>
      <c r="H72" s="667" t="s">
        <v>250</v>
      </c>
      <c r="I72" s="702" t="s">
        <v>250</v>
      </c>
      <c r="J72" s="667" t="s">
        <v>250</v>
      </c>
      <c r="K72" s="702" t="s">
        <v>250</v>
      </c>
      <c r="L72" s="667" t="s">
        <v>250</v>
      </c>
      <c r="M72" s="702" t="s">
        <v>250</v>
      </c>
      <c r="N72" s="667">
        <f>N70+D120</f>
        <v>6400</v>
      </c>
      <c r="O72" s="702">
        <f>N72+N72*AB1</f>
        <v>6400</v>
      </c>
      <c r="P72" s="667" t="s">
        <v>250</v>
      </c>
      <c r="Q72" s="702" t="s">
        <v>250</v>
      </c>
      <c r="R72" s="667" t="s">
        <v>250</v>
      </c>
      <c r="S72" s="702" t="s">
        <v>250</v>
      </c>
      <c r="T72" s="667" t="s">
        <v>250</v>
      </c>
      <c r="U72" s="734" t="s">
        <v>250</v>
      </c>
      <c r="V72" s="727">
        <v>900</v>
      </c>
      <c r="W72" s="661">
        <v>900</v>
      </c>
      <c r="X72" s="661">
        <v>742</v>
      </c>
      <c r="Y72" s="660">
        <v>2</v>
      </c>
      <c r="Z72" s="660">
        <f>Z70+Z122</f>
        <v>31.5</v>
      </c>
      <c r="AA72" s="660">
        <f>AA70+AA122</f>
        <v>0.15100000000000002</v>
      </c>
      <c r="AB72" s="946"/>
    </row>
    <row r="73" spans="1:28" ht="70.5" thickBot="1">
      <c r="A73" s="689">
        <v>65</v>
      </c>
      <c r="B73" s="896" t="s">
        <v>583</v>
      </c>
      <c r="C73" s="923"/>
      <c r="D73" s="718">
        <f>D70+D109</f>
        <v>6350</v>
      </c>
      <c r="E73" s="735">
        <f>D73+D73*AB1</f>
        <v>6350</v>
      </c>
      <c r="F73" s="698" t="s">
        <v>250</v>
      </c>
      <c r="G73" s="704" t="s">
        <v>250</v>
      </c>
      <c r="H73" s="698" t="s">
        <v>250</v>
      </c>
      <c r="I73" s="704" t="s">
        <v>250</v>
      </c>
      <c r="J73" s="698" t="s">
        <v>250</v>
      </c>
      <c r="K73" s="704" t="s">
        <v>250</v>
      </c>
      <c r="L73" s="698" t="s">
        <v>250</v>
      </c>
      <c r="M73" s="704" t="s">
        <v>250</v>
      </c>
      <c r="N73" s="698">
        <f>N70+D109</f>
        <v>6950</v>
      </c>
      <c r="O73" s="704">
        <f>N73+N73*AB1</f>
        <v>6950</v>
      </c>
      <c r="P73" s="698" t="s">
        <v>250</v>
      </c>
      <c r="Q73" s="704" t="s">
        <v>250</v>
      </c>
      <c r="R73" s="698" t="s">
        <v>250</v>
      </c>
      <c r="S73" s="704" t="s">
        <v>250</v>
      </c>
      <c r="T73" s="698" t="s">
        <v>250</v>
      </c>
      <c r="U73" s="736" t="s">
        <v>250</v>
      </c>
      <c r="V73" s="728">
        <v>900</v>
      </c>
      <c r="W73" s="670">
        <v>900</v>
      </c>
      <c r="X73" s="670">
        <v>742</v>
      </c>
      <c r="Y73" s="669">
        <v>2</v>
      </c>
      <c r="Z73" s="669">
        <f>Z70+Z109</f>
        <v>29.7</v>
      </c>
      <c r="AA73" s="669">
        <f>AA70+AA109</f>
        <v>0.15200000000000002</v>
      </c>
      <c r="AB73" s="947"/>
    </row>
    <row r="74" spans="1:28" ht="69.75">
      <c r="A74" s="671">
        <v>66</v>
      </c>
      <c r="B74" s="893" t="s">
        <v>584</v>
      </c>
      <c r="C74" s="921"/>
      <c r="D74" s="716">
        <v>4600</v>
      </c>
      <c r="E74" s="731">
        <f>D74+D74*AB1</f>
        <v>4600</v>
      </c>
      <c r="F74" s="686" t="s">
        <v>250</v>
      </c>
      <c r="G74" s="701" t="s">
        <v>250</v>
      </c>
      <c r="H74" s="686">
        <v>5000</v>
      </c>
      <c r="I74" s="701">
        <f>H74+H74*AB1</f>
        <v>5000</v>
      </c>
      <c r="J74" s="686" t="s">
        <v>250</v>
      </c>
      <c r="K74" s="701" t="s">
        <v>250</v>
      </c>
      <c r="L74" s="686" t="s">
        <v>250</v>
      </c>
      <c r="M74" s="701" t="s">
        <v>250</v>
      </c>
      <c r="N74" s="686">
        <v>5300</v>
      </c>
      <c r="O74" s="701">
        <f>N74+N74*AB1</f>
        <v>5300</v>
      </c>
      <c r="P74" s="686">
        <v>6500</v>
      </c>
      <c r="Q74" s="701">
        <f>P74+P74*AB1</f>
        <v>6500</v>
      </c>
      <c r="R74" s="686" t="s">
        <v>250</v>
      </c>
      <c r="S74" s="701" t="s">
        <v>250</v>
      </c>
      <c r="T74" s="686">
        <v>4600</v>
      </c>
      <c r="U74" s="732">
        <f>T74+T74*AB1</f>
        <v>4600</v>
      </c>
      <c r="V74" s="726">
        <v>900</v>
      </c>
      <c r="W74" s="674">
        <v>600</v>
      </c>
      <c r="X74" s="674">
        <v>742</v>
      </c>
      <c r="Y74" s="675">
        <v>1</v>
      </c>
      <c r="Z74" s="675">
        <v>22.5</v>
      </c>
      <c r="AA74" s="675">
        <v>0.09</v>
      </c>
      <c r="AB74" s="945" t="s">
        <v>612</v>
      </c>
    </row>
    <row r="75" spans="1:28" ht="69.75">
      <c r="A75" s="676">
        <v>67</v>
      </c>
      <c r="B75" s="895" t="s">
        <v>585</v>
      </c>
      <c r="C75" s="922"/>
      <c r="D75" s="717">
        <f>D74+D111</f>
        <v>6715</v>
      </c>
      <c r="E75" s="733">
        <f>D75+D75*AB1</f>
        <v>6715</v>
      </c>
      <c r="F75" s="667" t="s">
        <v>250</v>
      </c>
      <c r="G75" s="702" t="s">
        <v>250</v>
      </c>
      <c r="H75" s="667">
        <f>H74+D111</f>
        <v>7115</v>
      </c>
      <c r="I75" s="702">
        <f>H75+H75*AB1</f>
        <v>7115</v>
      </c>
      <c r="J75" s="667" t="s">
        <v>250</v>
      </c>
      <c r="K75" s="702" t="s">
        <v>250</v>
      </c>
      <c r="L75" s="667" t="s">
        <v>250</v>
      </c>
      <c r="M75" s="702" t="s">
        <v>250</v>
      </c>
      <c r="N75" s="667">
        <f>N74+D111</f>
        <v>7415</v>
      </c>
      <c r="O75" s="702">
        <f>N75+N75*AB1</f>
        <v>7415</v>
      </c>
      <c r="P75" s="667">
        <f>P74+D111</f>
        <v>8615</v>
      </c>
      <c r="Q75" s="702">
        <f>P75+P75*AB1</f>
        <v>8615</v>
      </c>
      <c r="R75" s="667" t="s">
        <v>250</v>
      </c>
      <c r="S75" s="702" t="s">
        <v>250</v>
      </c>
      <c r="T75" s="667">
        <f>T74+D111</f>
        <v>6715</v>
      </c>
      <c r="U75" s="734">
        <f>T75+T75*AB1</f>
        <v>6715</v>
      </c>
      <c r="V75" s="727">
        <v>900</v>
      </c>
      <c r="W75" s="661">
        <v>600</v>
      </c>
      <c r="X75" s="661">
        <v>742</v>
      </c>
      <c r="Y75" s="660">
        <v>2</v>
      </c>
      <c r="Z75" s="660">
        <f>Z74+Z111</f>
        <v>26.9</v>
      </c>
      <c r="AA75" s="660">
        <f>AA74+AA111</f>
        <v>0.2</v>
      </c>
      <c r="AB75" s="946"/>
    </row>
    <row r="76" spans="1:28" ht="93">
      <c r="A76" s="676">
        <v>68</v>
      </c>
      <c r="B76" s="895" t="s">
        <v>586</v>
      </c>
      <c r="C76" s="922"/>
      <c r="D76" s="717">
        <f>D74+D119</f>
        <v>6100</v>
      </c>
      <c r="E76" s="733">
        <f>D76+D76*AB1</f>
        <v>6100</v>
      </c>
      <c r="F76" s="667" t="s">
        <v>250</v>
      </c>
      <c r="G76" s="702" t="s">
        <v>250</v>
      </c>
      <c r="H76" s="667">
        <f>H74+D119</f>
        <v>6500</v>
      </c>
      <c r="I76" s="702">
        <f>H76+H76*AB1</f>
        <v>6500</v>
      </c>
      <c r="J76" s="667" t="s">
        <v>250</v>
      </c>
      <c r="K76" s="702" t="s">
        <v>250</v>
      </c>
      <c r="L76" s="667" t="s">
        <v>250</v>
      </c>
      <c r="M76" s="702" t="s">
        <v>250</v>
      </c>
      <c r="N76" s="667">
        <f>N74+D119</f>
        <v>6800</v>
      </c>
      <c r="O76" s="702">
        <f>N76+N76*AB1</f>
        <v>6800</v>
      </c>
      <c r="P76" s="667">
        <f>P74+D119</f>
        <v>8000</v>
      </c>
      <c r="Q76" s="702">
        <f>P76+P76*AB1</f>
        <v>8000</v>
      </c>
      <c r="R76" s="667" t="s">
        <v>250</v>
      </c>
      <c r="S76" s="702" t="s">
        <v>250</v>
      </c>
      <c r="T76" s="667">
        <f>T74+D119</f>
        <v>6100</v>
      </c>
      <c r="U76" s="734">
        <f>T76+T76*AB1</f>
        <v>6100</v>
      </c>
      <c r="V76" s="727">
        <v>900</v>
      </c>
      <c r="W76" s="661">
        <v>600</v>
      </c>
      <c r="X76" s="661">
        <v>742</v>
      </c>
      <c r="Y76" s="660">
        <v>2</v>
      </c>
      <c r="Z76" s="660">
        <f>Z74+Z119</f>
        <v>28</v>
      </c>
      <c r="AA76" s="660">
        <f>AA74+AA119</f>
        <v>0.104</v>
      </c>
      <c r="AB76" s="946"/>
    </row>
    <row r="77" spans="1:28" ht="70.5" thickBot="1">
      <c r="A77" s="689">
        <v>69</v>
      </c>
      <c r="B77" s="896" t="s">
        <v>587</v>
      </c>
      <c r="C77" s="923"/>
      <c r="D77" s="718">
        <f>D74+D116</f>
        <v>5650</v>
      </c>
      <c r="E77" s="735">
        <f>D77+D77*AB1</f>
        <v>5650</v>
      </c>
      <c r="F77" s="698" t="s">
        <v>250</v>
      </c>
      <c r="G77" s="704" t="s">
        <v>250</v>
      </c>
      <c r="H77" s="698">
        <f>H74+D116</f>
        <v>6050</v>
      </c>
      <c r="I77" s="704">
        <f>H77+H77*AB1</f>
        <v>6050</v>
      </c>
      <c r="J77" s="698" t="s">
        <v>250</v>
      </c>
      <c r="K77" s="704" t="s">
        <v>250</v>
      </c>
      <c r="L77" s="698" t="s">
        <v>250</v>
      </c>
      <c r="M77" s="704" t="s">
        <v>250</v>
      </c>
      <c r="N77" s="698">
        <f>N74+D116</f>
        <v>6350</v>
      </c>
      <c r="O77" s="704">
        <f>N77+N77*AB1</f>
        <v>6350</v>
      </c>
      <c r="P77" s="698">
        <f>P74+D116</f>
        <v>7550</v>
      </c>
      <c r="Q77" s="704">
        <f>P77+P77*AB1</f>
        <v>7550</v>
      </c>
      <c r="R77" s="698" t="s">
        <v>250</v>
      </c>
      <c r="S77" s="704" t="s">
        <v>250</v>
      </c>
      <c r="T77" s="698">
        <f>T74+D116</f>
        <v>5650</v>
      </c>
      <c r="U77" s="736">
        <f>T77+T77*AB1</f>
        <v>5650</v>
      </c>
      <c r="V77" s="728">
        <v>900</v>
      </c>
      <c r="W77" s="670">
        <v>600</v>
      </c>
      <c r="X77" s="670">
        <v>742</v>
      </c>
      <c r="Y77" s="669">
        <v>2</v>
      </c>
      <c r="Z77" s="669">
        <f>Z74+Z116</f>
        <v>27.5</v>
      </c>
      <c r="AA77" s="669">
        <f>AA74+AA116</f>
        <v>0.10299999999999999</v>
      </c>
      <c r="AB77" s="947"/>
    </row>
    <row r="78" spans="1:28" ht="69.75">
      <c r="A78" s="671">
        <v>70</v>
      </c>
      <c r="B78" s="893" t="s">
        <v>588</v>
      </c>
      <c r="C78" s="921"/>
      <c r="D78" s="722">
        <v>4800</v>
      </c>
      <c r="E78" s="731">
        <f>D78+D78*AB1</f>
        <v>4800</v>
      </c>
      <c r="F78" s="673" t="s">
        <v>250</v>
      </c>
      <c r="G78" s="701" t="s">
        <v>250</v>
      </c>
      <c r="H78" s="673">
        <v>5200</v>
      </c>
      <c r="I78" s="701">
        <f>H78+H78*AB1</f>
        <v>5200</v>
      </c>
      <c r="J78" s="673" t="s">
        <v>250</v>
      </c>
      <c r="K78" s="701" t="s">
        <v>250</v>
      </c>
      <c r="L78" s="673" t="s">
        <v>250</v>
      </c>
      <c r="M78" s="701" t="s">
        <v>250</v>
      </c>
      <c r="N78" s="673">
        <v>5500</v>
      </c>
      <c r="O78" s="701">
        <f>N78+N78*AB1</f>
        <v>5500</v>
      </c>
      <c r="P78" s="673">
        <v>6700</v>
      </c>
      <c r="Q78" s="701">
        <f>P78+P78*AB1</f>
        <v>6700</v>
      </c>
      <c r="R78" s="673" t="s">
        <v>250</v>
      </c>
      <c r="S78" s="701" t="s">
        <v>250</v>
      </c>
      <c r="T78" s="673">
        <v>4800</v>
      </c>
      <c r="U78" s="732">
        <f>T78+T78*AB1</f>
        <v>4800</v>
      </c>
      <c r="V78" s="726">
        <v>1100</v>
      </c>
      <c r="W78" s="674">
        <v>700</v>
      </c>
      <c r="X78" s="674">
        <v>742</v>
      </c>
      <c r="Y78" s="675">
        <v>1</v>
      </c>
      <c r="Z78" s="675">
        <v>30</v>
      </c>
      <c r="AA78" s="675">
        <v>0.12</v>
      </c>
      <c r="AB78" s="945" t="s">
        <v>613</v>
      </c>
    </row>
    <row r="79" spans="1:28" ht="69.75">
      <c r="A79" s="676">
        <v>71</v>
      </c>
      <c r="B79" s="895" t="s">
        <v>589</v>
      </c>
      <c r="C79" s="922"/>
      <c r="D79" s="717">
        <f>D78+D111</f>
        <v>6915</v>
      </c>
      <c r="E79" s="733">
        <f>D79+D79*AB1</f>
        <v>6915</v>
      </c>
      <c r="F79" s="667" t="s">
        <v>250</v>
      </c>
      <c r="G79" s="702" t="s">
        <v>250</v>
      </c>
      <c r="H79" s="667">
        <f>H78+D111</f>
        <v>7315</v>
      </c>
      <c r="I79" s="702">
        <f>H79+H79*AB1</f>
        <v>7315</v>
      </c>
      <c r="J79" s="667" t="s">
        <v>250</v>
      </c>
      <c r="K79" s="702" t="s">
        <v>250</v>
      </c>
      <c r="L79" s="667" t="s">
        <v>250</v>
      </c>
      <c r="M79" s="702" t="s">
        <v>250</v>
      </c>
      <c r="N79" s="667">
        <f>N78+D111</f>
        <v>7615</v>
      </c>
      <c r="O79" s="702">
        <f>N79+N79*AB1</f>
        <v>7615</v>
      </c>
      <c r="P79" s="667">
        <f>P78+D111</f>
        <v>8815</v>
      </c>
      <c r="Q79" s="702">
        <f>P79+P79*AB1</f>
        <v>8815</v>
      </c>
      <c r="R79" s="667" t="s">
        <v>250</v>
      </c>
      <c r="S79" s="702" t="s">
        <v>250</v>
      </c>
      <c r="T79" s="667">
        <f>T78+D111</f>
        <v>6915</v>
      </c>
      <c r="U79" s="734">
        <f>T79+T79*AB1</f>
        <v>6915</v>
      </c>
      <c r="V79" s="727">
        <v>1100</v>
      </c>
      <c r="W79" s="661">
        <v>700</v>
      </c>
      <c r="X79" s="661">
        <v>742</v>
      </c>
      <c r="Y79" s="660">
        <v>2</v>
      </c>
      <c r="Z79" s="660">
        <f>Z78+Z111</f>
        <v>34.4</v>
      </c>
      <c r="AA79" s="660">
        <f>AA78+AA111</f>
        <v>0.22999999999999998</v>
      </c>
      <c r="AB79" s="946"/>
    </row>
    <row r="80" spans="1:28" ht="93">
      <c r="A80" s="676">
        <v>72</v>
      </c>
      <c r="B80" s="895" t="s">
        <v>590</v>
      </c>
      <c r="C80" s="922"/>
      <c r="D80" s="717">
        <f>D78+D119</f>
        <v>6300</v>
      </c>
      <c r="E80" s="733">
        <f>D80+D80*AB1</f>
        <v>6300</v>
      </c>
      <c r="F80" s="667" t="s">
        <v>250</v>
      </c>
      <c r="G80" s="702" t="s">
        <v>250</v>
      </c>
      <c r="H80" s="667">
        <f>H78+D119</f>
        <v>6700</v>
      </c>
      <c r="I80" s="702">
        <f>H80+H80*AB1</f>
        <v>6700</v>
      </c>
      <c r="J80" s="667" t="s">
        <v>250</v>
      </c>
      <c r="K80" s="702" t="s">
        <v>250</v>
      </c>
      <c r="L80" s="667" t="s">
        <v>250</v>
      </c>
      <c r="M80" s="702" t="s">
        <v>250</v>
      </c>
      <c r="N80" s="667">
        <f>N78+D119</f>
        <v>7000</v>
      </c>
      <c r="O80" s="702">
        <f>N80+N80*AB1</f>
        <v>7000</v>
      </c>
      <c r="P80" s="667">
        <f>P78+D119</f>
        <v>8200</v>
      </c>
      <c r="Q80" s="702">
        <f>P80+P80*AB1</f>
        <v>8200</v>
      </c>
      <c r="R80" s="667" t="s">
        <v>250</v>
      </c>
      <c r="S80" s="702" t="s">
        <v>250</v>
      </c>
      <c r="T80" s="667">
        <f>T78+D119</f>
        <v>6300</v>
      </c>
      <c r="U80" s="734">
        <f>T80+T80*AB1</f>
        <v>6300</v>
      </c>
      <c r="V80" s="727">
        <v>1100</v>
      </c>
      <c r="W80" s="661">
        <v>700</v>
      </c>
      <c r="X80" s="661">
        <v>742</v>
      </c>
      <c r="Y80" s="660">
        <v>2</v>
      </c>
      <c r="Z80" s="660">
        <f>Z78+Z119</f>
        <v>35.5</v>
      </c>
      <c r="AA80" s="660">
        <f>AA78+AA119</f>
        <v>0.13400000000000001</v>
      </c>
      <c r="AB80" s="946"/>
    </row>
    <row r="81" spans="1:28" ht="70.5" thickBot="1">
      <c r="A81" s="689">
        <v>73</v>
      </c>
      <c r="B81" s="896" t="s">
        <v>591</v>
      </c>
      <c r="C81" s="923"/>
      <c r="D81" s="718">
        <f>D78+D116</f>
        <v>5850</v>
      </c>
      <c r="E81" s="735">
        <f>D81+D81*AB1</f>
        <v>5850</v>
      </c>
      <c r="F81" s="698" t="s">
        <v>250</v>
      </c>
      <c r="G81" s="704" t="s">
        <v>250</v>
      </c>
      <c r="H81" s="698">
        <f>H78+D116</f>
        <v>6250</v>
      </c>
      <c r="I81" s="704">
        <f>H81+H81*AB1</f>
        <v>6250</v>
      </c>
      <c r="J81" s="698" t="s">
        <v>250</v>
      </c>
      <c r="K81" s="704" t="s">
        <v>250</v>
      </c>
      <c r="L81" s="698" t="s">
        <v>250</v>
      </c>
      <c r="M81" s="704" t="s">
        <v>250</v>
      </c>
      <c r="N81" s="698">
        <f>N78+D116</f>
        <v>6550</v>
      </c>
      <c r="O81" s="704">
        <f>N81+N81*AB1</f>
        <v>6550</v>
      </c>
      <c r="P81" s="698">
        <f>P78+D116</f>
        <v>7750</v>
      </c>
      <c r="Q81" s="704">
        <f>P81+P81*AB1</f>
        <v>7750</v>
      </c>
      <c r="R81" s="698" t="s">
        <v>250</v>
      </c>
      <c r="S81" s="704" t="s">
        <v>250</v>
      </c>
      <c r="T81" s="698">
        <f>T78+D116</f>
        <v>5850</v>
      </c>
      <c r="U81" s="736">
        <f>T81+T81*AB1</f>
        <v>5850</v>
      </c>
      <c r="V81" s="728">
        <v>1100</v>
      </c>
      <c r="W81" s="670">
        <v>700</v>
      </c>
      <c r="X81" s="670">
        <v>742</v>
      </c>
      <c r="Y81" s="669">
        <v>2</v>
      </c>
      <c r="Z81" s="669">
        <f>Z78+Z116</f>
        <v>35</v>
      </c>
      <c r="AA81" s="669">
        <f>AA78+AA116</f>
        <v>0.13300000000000001</v>
      </c>
      <c r="AB81" s="947"/>
    </row>
    <row r="82" spans="1:28" ht="69.75">
      <c r="A82" s="671">
        <v>74</v>
      </c>
      <c r="B82" s="893" t="s">
        <v>592</v>
      </c>
      <c r="C82" s="921"/>
      <c r="D82" s="716">
        <v>5300</v>
      </c>
      <c r="E82" s="731">
        <f>D82+D82*AB1</f>
        <v>5300</v>
      </c>
      <c r="F82" s="686" t="s">
        <v>250</v>
      </c>
      <c r="G82" s="701" t="s">
        <v>250</v>
      </c>
      <c r="H82" s="686">
        <v>5500</v>
      </c>
      <c r="I82" s="701">
        <f>H82+H82*AB1</f>
        <v>5500</v>
      </c>
      <c r="J82" s="686" t="s">
        <v>250</v>
      </c>
      <c r="K82" s="701" t="s">
        <v>250</v>
      </c>
      <c r="L82" s="686" t="s">
        <v>250</v>
      </c>
      <c r="M82" s="701" t="s">
        <v>250</v>
      </c>
      <c r="N82" s="686">
        <v>5800</v>
      </c>
      <c r="O82" s="701">
        <f>N82+N82*AB1</f>
        <v>5800</v>
      </c>
      <c r="P82" s="686">
        <v>7300</v>
      </c>
      <c r="Q82" s="701">
        <f>P82+P82*AB1</f>
        <v>7300</v>
      </c>
      <c r="R82" s="686" t="s">
        <v>250</v>
      </c>
      <c r="S82" s="701" t="s">
        <v>250</v>
      </c>
      <c r="T82" s="686">
        <v>5300</v>
      </c>
      <c r="U82" s="732">
        <f>T82+T82*AB1</f>
        <v>5300</v>
      </c>
      <c r="V82" s="726">
        <v>1200</v>
      </c>
      <c r="W82" s="674">
        <v>800</v>
      </c>
      <c r="X82" s="674">
        <v>742</v>
      </c>
      <c r="Y82" s="675">
        <v>1</v>
      </c>
      <c r="Z82" s="675">
        <v>36</v>
      </c>
      <c r="AA82" s="675">
        <v>0.14000000000000001</v>
      </c>
      <c r="AB82" s="945" t="s">
        <v>492</v>
      </c>
    </row>
    <row r="83" spans="1:28" ht="69.75">
      <c r="A83" s="676">
        <v>75</v>
      </c>
      <c r="B83" s="895" t="s">
        <v>593</v>
      </c>
      <c r="C83" s="922"/>
      <c r="D83" s="717">
        <f>D82+D111</f>
        <v>7415</v>
      </c>
      <c r="E83" s="733">
        <f>D83+D83*AB1</f>
        <v>7415</v>
      </c>
      <c r="F83" s="667" t="s">
        <v>250</v>
      </c>
      <c r="G83" s="702" t="s">
        <v>250</v>
      </c>
      <c r="H83" s="667">
        <f>H82+D111</f>
        <v>7615</v>
      </c>
      <c r="I83" s="702">
        <f>H83+H83*AB1</f>
        <v>7615</v>
      </c>
      <c r="J83" s="667" t="s">
        <v>250</v>
      </c>
      <c r="K83" s="702" t="s">
        <v>250</v>
      </c>
      <c r="L83" s="667" t="s">
        <v>250</v>
      </c>
      <c r="M83" s="702" t="s">
        <v>250</v>
      </c>
      <c r="N83" s="667">
        <f>N82+D111</f>
        <v>7915</v>
      </c>
      <c r="O83" s="702">
        <f>N83+N83*AB1</f>
        <v>7915</v>
      </c>
      <c r="P83" s="667">
        <f>P82+D111</f>
        <v>9415</v>
      </c>
      <c r="Q83" s="702">
        <f>P83+P83*AB1</f>
        <v>9415</v>
      </c>
      <c r="R83" s="667" t="s">
        <v>250</v>
      </c>
      <c r="S83" s="702" t="s">
        <v>250</v>
      </c>
      <c r="T83" s="667">
        <f>T82+D111</f>
        <v>7415</v>
      </c>
      <c r="U83" s="734">
        <f>T83+T83*AB1</f>
        <v>7415</v>
      </c>
      <c r="V83" s="727">
        <v>1200</v>
      </c>
      <c r="W83" s="661">
        <v>800</v>
      </c>
      <c r="X83" s="661">
        <v>742</v>
      </c>
      <c r="Y83" s="660">
        <v>2</v>
      </c>
      <c r="Z83" s="660">
        <f>Z82+Z111</f>
        <v>40.4</v>
      </c>
      <c r="AA83" s="660">
        <f>AA82+AA111</f>
        <v>0.25</v>
      </c>
      <c r="AB83" s="946"/>
    </row>
    <row r="84" spans="1:28" ht="93">
      <c r="A84" s="676">
        <v>76</v>
      </c>
      <c r="B84" s="895" t="s">
        <v>594</v>
      </c>
      <c r="C84" s="922"/>
      <c r="D84" s="717">
        <f>D82+D119</f>
        <v>6800</v>
      </c>
      <c r="E84" s="733">
        <f>D84+D84*AB1</f>
        <v>6800</v>
      </c>
      <c r="F84" s="667" t="s">
        <v>250</v>
      </c>
      <c r="G84" s="702" t="s">
        <v>250</v>
      </c>
      <c r="H84" s="667">
        <f>H82+D119</f>
        <v>7000</v>
      </c>
      <c r="I84" s="702">
        <f>H84+H84*AB1</f>
        <v>7000</v>
      </c>
      <c r="J84" s="667" t="s">
        <v>250</v>
      </c>
      <c r="K84" s="702" t="s">
        <v>250</v>
      </c>
      <c r="L84" s="667" t="s">
        <v>250</v>
      </c>
      <c r="M84" s="702" t="s">
        <v>250</v>
      </c>
      <c r="N84" s="667">
        <f>N82+D119</f>
        <v>7300</v>
      </c>
      <c r="O84" s="702">
        <f>N84+N84*AB1</f>
        <v>7300</v>
      </c>
      <c r="P84" s="667">
        <f>P82+D119</f>
        <v>8800</v>
      </c>
      <c r="Q84" s="702">
        <f>P84+P84*AB1</f>
        <v>8800</v>
      </c>
      <c r="R84" s="667" t="s">
        <v>250</v>
      </c>
      <c r="S84" s="702" t="s">
        <v>250</v>
      </c>
      <c r="T84" s="667">
        <f>T82+D119</f>
        <v>6800</v>
      </c>
      <c r="U84" s="734">
        <f>T84+T84*AB1</f>
        <v>6800</v>
      </c>
      <c r="V84" s="727">
        <v>1200</v>
      </c>
      <c r="W84" s="661">
        <v>800</v>
      </c>
      <c r="X84" s="661">
        <v>742</v>
      </c>
      <c r="Y84" s="660">
        <v>2</v>
      </c>
      <c r="Z84" s="660">
        <f>Z82+Z119</f>
        <v>41.5</v>
      </c>
      <c r="AA84" s="660">
        <f>AA82+AA119</f>
        <v>0.15400000000000003</v>
      </c>
      <c r="AB84" s="946"/>
    </row>
    <row r="85" spans="1:28" ht="70.5" thickBot="1">
      <c r="A85" s="689">
        <v>77</v>
      </c>
      <c r="B85" s="896" t="s">
        <v>595</v>
      </c>
      <c r="C85" s="923"/>
      <c r="D85" s="718">
        <f>D82+D116</f>
        <v>6350</v>
      </c>
      <c r="E85" s="735">
        <f>D85+D85*AB1</f>
        <v>6350</v>
      </c>
      <c r="F85" s="698" t="s">
        <v>250</v>
      </c>
      <c r="G85" s="704" t="s">
        <v>250</v>
      </c>
      <c r="H85" s="698">
        <f>H82+D116</f>
        <v>6550</v>
      </c>
      <c r="I85" s="704">
        <f>H85+H85*AB1</f>
        <v>6550</v>
      </c>
      <c r="J85" s="698" t="s">
        <v>250</v>
      </c>
      <c r="K85" s="704" t="s">
        <v>250</v>
      </c>
      <c r="L85" s="698" t="s">
        <v>250</v>
      </c>
      <c r="M85" s="704" t="s">
        <v>250</v>
      </c>
      <c r="N85" s="698">
        <f>N82+D116</f>
        <v>6850</v>
      </c>
      <c r="O85" s="704">
        <f>N85+N85*AB1</f>
        <v>6850</v>
      </c>
      <c r="P85" s="698">
        <f>P82+D116</f>
        <v>8350</v>
      </c>
      <c r="Q85" s="704">
        <f>P85+P85*AB1</f>
        <v>8350</v>
      </c>
      <c r="R85" s="698" t="s">
        <v>250</v>
      </c>
      <c r="S85" s="704" t="s">
        <v>250</v>
      </c>
      <c r="T85" s="698">
        <f>T82+D116</f>
        <v>6350</v>
      </c>
      <c r="U85" s="736">
        <f>T85+T85*AB1</f>
        <v>6350</v>
      </c>
      <c r="V85" s="728">
        <v>1200</v>
      </c>
      <c r="W85" s="670">
        <v>800</v>
      </c>
      <c r="X85" s="670">
        <v>742</v>
      </c>
      <c r="Y85" s="669">
        <v>2</v>
      </c>
      <c r="Z85" s="669">
        <f>Z82+Z116</f>
        <v>41</v>
      </c>
      <c r="AA85" s="669">
        <f>AA82+AA116</f>
        <v>0.15300000000000002</v>
      </c>
      <c r="AB85" s="947"/>
    </row>
    <row r="86" spans="1:28" ht="69.75">
      <c r="A86" s="671">
        <v>78</v>
      </c>
      <c r="B86" s="893" t="s">
        <v>596</v>
      </c>
      <c r="C86" s="921"/>
      <c r="D86" s="722">
        <v>4200</v>
      </c>
      <c r="E86" s="731">
        <f>D86+D86*AB1</f>
        <v>4200</v>
      </c>
      <c r="F86" s="673" t="s">
        <v>250</v>
      </c>
      <c r="G86" s="701" t="s">
        <v>250</v>
      </c>
      <c r="H86" s="673">
        <v>4250</v>
      </c>
      <c r="I86" s="701">
        <f>H86+H86*AB1</f>
        <v>4250</v>
      </c>
      <c r="J86" s="673" t="s">
        <v>250</v>
      </c>
      <c r="K86" s="701" t="s">
        <v>250</v>
      </c>
      <c r="L86" s="673" t="s">
        <v>250</v>
      </c>
      <c r="M86" s="701" t="s">
        <v>250</v>
      </c>
      <c r="N86" s="673">
        <v>4250</v>
      </c>
      <c r="O86" s="701">
        <f>N86+N86*AB1</f>
        <v>4250</v>
      </c>
      <c r="P86" s="673">
        <v>4400</v>
      </c>
      <c r="Q86" s="701">
        <f>P86+P86*AB1</f>
        <v>4400</v>
      </c>
      <c r="R86" s="673" t="s">
        <v>250</v>
      </c>
      <c r="S86" s="701" t="s">
        <v>250</v>
      </c>
      <c r="T86" s="673" t="s">
        <v>250</v>
      </c>
      <c r="U86" s="732" t="s">
        <v>250</v>
      </c>
      <c r="V86" s="726">
        <v>800</v>
      </c>
      <c r="W86" s="674">
        <v>600</v>
      </c>
      <c r="X86" s="674">
        <v>752</v>
      </c>
      <c r="Y86" s="675">
        <v>1</v>
      </c>
      <c r="Z86" s="675">
        <v>21.5</v>
      </c>
      <c r="AA86" s="675">
        <v>0.08</v>
      </c>
      <c r="AB86" s="945" t="s">
        <v>493</v>
      </c>
    </row>
    <row r="87" spans="1:28" ht="69.75">
      <c r="A87" s="676">
        <v>79</v>
      </c>
      <c r="B87" s="895" t="s">
        <v>597</v>
      </c>
      <c r="C87" s="922"/>
      <c r="D87" s="717">
        <f>D86+D108</f>
        <v>5000</v>
      </c>
      <c r="E87" s="733">
        <f>D87+D87*AB1</f>
        <v>5000</v>
      </c>
      <c r="F87" s="667" t="s">
        <v>250</v>
      </c>
      <c r="G87" s="702" t="s">
        <v>250</v>
      </c>
      <c r="H87" s="667">
        <f>H86+D108</f>
        <v>5050</v>
      </c>
      <c r="I87" s="702">
        <f>H87+H87*AB1</f>
        <v>5050</v>
      </c>
      <c r="J87" s="667" t="s">
        <v>250</v>
      </c>
      <c r="K87" s="702" t="s">
        <v>250</v>
      </c>
      <c r="L87" s="667" t="s">
        <v>250</v>
      </c>
      <c r="M87" s="702" t="s">
        <v>250</v>
      </c>
      <c r="N87" s="667">
        <f>N86+D108</f>
        <v>5050</v>
      </c>
      <c r="O87" s="702">
        <f>N87+N87*AB1</f>
        <v>5050</v>
      </c>
      <c r="P87" s="667">
        <f>P86+D108</f>
        <v>5200</v>
      </c>
      <c r="Q87" s="702">
        <f>P87+P87*AB1</f>
        <v>5200</v>
      </c>
      <c r="R87" s="667" t="s">
        <v>250</v>
      </c>
      <c r="S87" s="702" t="s">
        <v>250</v>
      </c>
      <c r="T87" s="667" t="s">
        <v>250</v>
      </c>
      <c r="U87" s="734" t="s">
        <v>250</v>
      </c>
      <c r="V87" s="727">
        <v>800</v>
      </c>
      <c r="W87" s="661">
        <v>600</v>
      </c>
      <c r="X87" s="661">
        <v>752</v>
      </c>
      <c r="Y87" s="660">
        <v>2</v>
      </c>
      <c r="Z87" s="660">
        <f>Z86+Z108</f>
        <v>24.4</v>
      </c>
      <c r="AA87" s="660">
        <f>AA86+AA108</f>
        <v>0.09</v>
      </c>
      <c r="AB87" s="946"/>
    </row>
    <row r="88" spans="1:28" ht="69.75">
      <c r="A88" s="676">
        <v>80</v>
      </c>
      <c r="B88" s="895" t="s">
        <v>598</v>
      </c>
      <c r="C88" s="922"/>
      <c r="D88" s="717">
        <f>D86+D121</f>
        <v>4900</v>
      </c>
      <c r="E88" s="733">
        <f>D88+D88*AB1</f>
        <v>4900</v>
      </c>
      <c r="F88" s="667" t="s">
        <v>250</v>
      </c>
      <c r="G88" s="702" t="s">
        <v>250</v>
      </c>
      <c r="H88" s="667">
        <f>H86+D121</f>
        <v>4950</v>
      </c>
      <c r="I88" s="702">
        <f>H88+H88*AB1</f>
        <v>4950</v>
      </c>
      <c r="J88" s="667" t="s">
        <v>250</v>
      </c>
      <c r="K88" s="702" t="s">
        <v>250</v>
      </c>
      <c r="L88" s="667" t="s">
        <v>250</v>
      </c>
      <c r="M88" s="702" t="s">
        <v>250</v>
      </c>
      <c r="N88" s="667">
        <f>N86+D121</f>
        <v>4950</v>
      </c>
      <c r="O88" s="702">
        <f>N88+N88*AB1</f>
        <v>4950</v>
      </c>
      <c r="P88" s="667">
        <f>P86+D121</f>
        <v>5100</v>
      </c>
      <c r="Q88" s="702">
        <f>P88+P88*AB1</f>
        <v>5100</v>
      </c>
      <c r="R88" s="667" t="s">
        <v>250</v>
      </c>
      <c r="S88" s="702" t="s">
        <v>250</v>
      </c>
      <c r="T88" s="667" t="s">
        <v>250</v>
      </c>
      <c r="U88" s="734" t="s">
        <v>250</v>
      </c>
      <c r="V88" s="727">
        <v>800</v>
      </c>
      <c r="W88" s="661">
        <v>600</v>
      </c>
      <c r="X88" s="661">
        <v>752</v>
      </c>
      <c r="Y88" s="660">
        <v>2</v>
      </c>
      <c r="Z88" s="660">
        <f>Z86+Z121</f>
        <v>27</v>
      </c>
      <c r="AA88" s="660">
        <f>AA86+AA121</f>
        <v>9.4E-2</v>
      </c>
      <c r="AB88" s="946"/>
    </row>
    <row r="89" spans="1:28" ht="70.5" thickBot="1">
      <c r="A89" s="689">
        <v>81</v>
      </c>
      <c r="B89" s="896" t="s">
        <v>599</v>
      </c>
      <c r="C89" s="923"/>
      <c r="D89" s="718">
        <f>D86+D110</f>
        <v>5250</v>
      </c>
      <c r="E89" s="735">
        <f>D89+D89*AB1</f>
        <v>5250</v>
      </c>
      <c r="F89" s="698" t="s">
        <v>250</v>
      </c>
      <c r="G89" s="704" t="s">
        <v>250</v>
      </c>
      <c r="H89" s="698">
        <f>H86+D110</f>
        <v>5300</v>
      </c>
      <c r="I89" s="704">
        <f>H89+H89*AB1</f>
        <v>5300</v>
      </c>
      <c r="J89" s="698" t="s">
        <v>250</v>
      </c>
      <c r="K89" s="704" t="s">
        <v>250</v>
      </c>
      <c r="L89" s="698" t="s">
        <v>250</v>
      </c>
      <c r="M89" s="704" t="s">
        <v>250</v>
      </c>
      <c r="N89" s="698">
        <f>N86+D110</f>
        <v>5300</v>
      </c>
      <c r="O89" s="704">
        <f>N89+N89*AB1</f>
        <v>5300</v>
      </c>
      <c r="P89" s="698">
        <f>P86+D110</f>
        <v>5450</v>
      </c>
      <c r="Q89" s="704">
        <f>P89+P89*AB1</f>
        <v>5450</v>
      </c>
      <c r="R89" s="698" t="s">
        <v>250</v>
      </c>
      <c r="S89" s="704" t="s">
        <v>250</v>
      </c>
      <c r="T89" s="698" t="s">
        <v>250</v>
      </c>
      <c r="U89" s="736" t="s">
        <v>250</v>
      </c>
      <c r="V89" s="728">
        <v>800</v>
      </c>
      <c r="W89" s="670">
        <v>600</v>
      </c>
      <c r="X89" s="670">
        <v>752</v>
      </c>
      <c r="Y89" s="669">
        <v>2</v>
      </c>
      <c r="Z89" s="669">
        <f>Z86+Z110</f>
        <v>26.5</v>
      </c>
      <c r="AA89" s="669">
        <f>AA86+AA110</f>
        <v>9.2999999999999999E-2</v>
      </c>
      <c r="AB89" s="947"/>
    </row>
    <row r="90" spans="1:28" ht="94.5" customHeight="1">
      <c r="A90" s="671">
        <v>82</v>
      </c>
      <c r="B90" s="893" t="s">
        <v>399</v>
      </c>
      <c r="C90" s="952"/>
      <c r="D90" s="722">
        <v>7400</v>
      </c>
      <c r="E90" s="731">
        <f>D90+D90*AB1</f>
        <v>7400</v>
      </c>
      <c r="F90" s="673" t="s">
        <v>250</v>
      </c>
      <c r="G90" s="701" t="s">
        <v>250</v>
      </c>
      <c r="H90" s="673" t="s">
        <v>250</v>
      </c>
      <c r="I90" s="701" t="s">
        <v>250</v>
      </c>
      <c r="J90" s="673" t="s">
        <v>250</v>
      </c>
      <c r="K90" s="701" t="s">
        <v>250</v>
      </c>
      <c r="L90" s="673" t="s">
        <v>250</v>
      </c>
      <c r="M90" s="701" t="s">
        <v>250</v>
      </c>
      <c r="N90" s="673" t="s">
        <v>250</v>
      </c>
      <c r="O90" s="701" t="s">
        <v>250</v>
      </c>
      <c r="P90" s="673" t="s">
        <v>250</v>
      </c>
      <c r="Q90" s="701" t="s">
        <v>250</v>
      </c>
      <c r="R90" s="673" t="s">
        <v>250</v>
      </c>
      <c r="S90" s="701" t="s">
        <v>250</v>
      </c>
      <c r="T90" s="673" t="s">
        <v>250</v>
      </c>
      <c r="U90" s="732" t="s">
        <v>250</v>
      </c>
      <c r="V90" s="726">
        <v>1200</v>
      </c>
      <c r="W90" s="674">
        <v>800</v>
      </c>
      <c r="X90" s="674">
        <v>752</v>
      </c>
      <c r="Y90" s="675">
        <v>1</v>
      </c>
      <c r="Z90" s="675">
        <v>57</v>
      </c>
      <c r="AA90" s="675">
        <v>0.16700000000000001</v>
      </c>
      <c r="AB90" s="953" t="s">
        <v>494</v>
      </c>
    </row>
    <row r="91" spans="1:28" ht="94.5" customHeight="1" thickBot="1">
      <c r="A91" s="689">
        <v>83</v>
      </c>
      <c r="B91" s="896" t="s">
        <v>400</v>
      </c>
      <c r="C91" s="925"/>
      <c r="D91" s="718">
        <f>D90+1050</f>
        <v>8450</v>
      </c>
      <c r="E91" s="737">
        <f>D91+D91*AB1</f>
        <v>8450</v>
      </c>
      <c r="F91" s="679" t="s">
        <v>250</v>
      </c>
      <c r="G91" s="703" t="s">
        <v>250</v>
      </c>
      <c r="H91" s="679" t="s">
        <v>250</v>
      </c>
      <c r="I91" s="703" t="s">
        <v>250</v>
      </c>
      <c r="J91" s="679" t="s">
        <v>250</v>
      </c>
      <c r="K91" s="703" t="s">
        <v>250</v>
      </c>
      <c r="L91" s="679" t="s">
        <v>250</v>
      </c>
      <c r="M91" s="703" t="s">
        <v>250</v>
      </c>
      <c r="N91" s="679" t="s">
        <v>250</v>
      </c>
      <c r="O91" s="703" t="s">
        <v>250</v>
      </c>
      <c r="P91" s="679" t="s">
        <v>250</v>
      </c>
      <c r="Q91" s="703" t="s">
        <v>250</v>
      </c>
      <c r="R91" s="679" t="s">
        <v>250</v>
      </c>
      <c r="S91" s="703" t="s">
        <v>250</v>
      </c>
      <c r="T91" s="679" t="s">
        <v>250</v>
      </c>
      <c r="U91" s="738" t="s">
        <v>250</v>
      </c>
      <c r="V91" s="728">
        <v>1200</v>
      </c>
      <c r="W91" s="670">
        <v>800</v>
      </c>
      <c r="X91" s="670">
        <v>752</v>
      </c>
      <c r="Y91" s="669">
        <v>2</v>
      </c>
      <c r="Z91" s="669">
        <v>57</v>
      </c>
      <c r="AA91" s="669">
        <v>0.16700000000000001</v>
      </c>
      <c r="AB91" s="954"/>
    </row>
    <row r="92" spans="1:28" ht="24" thickBot="1">
      <c r="A92" s="938" t="s">
        <v>414</v>
      </c>
      <c r="B92" s="939"/>
      <c r="C92" s="939"/>
      <c r="D92" s="939"/>
      <c r="E92" s="939"/>
      <c r="F92" s="939"/>
      <c r="G92" s="939"/>
      <c r="H92" s="939"/>
      <c r="I92" s="939"/>
      <c r="J92" s="939"/>
      <c r="K92" s="939"/>
      <c r="L92" s="939"/>
      <c r="M92" s="939"/>
      <c r="N92" s="939"/>
      <c r="O92" s="939"/>
      <c r="P92" s="939"/>
      <c r="Q92" s="939"/>
      <c r="R92" s="939"/>
      <c r="S92" s="939"/>
      <c r="T92" s="939"/>
      <c r="U92" s="939"/>
      <c r="V92" s="939"/>
      <c r="W92" s="939"/>
      <c r="X92" s="939"/>
      <c r="Y92" s="939"/>
      <c r="Z92" s="939"/>
      <c r="AA92" s="939"/>
      <c r="AB92" s="941"/>
    </row>
    <row r="93" spans="1:28" ht="60.75">
      <c r="A93" s="671">
        <v>84</v>
      </c>
      <c r="B93" s="672" t="s">
        <v>402</v>
      </c>
      <c r="C93" s="921"/>
      <c r="D93" s="722">
        <v>3200</v>
      </c>
      <c r="E93" s="731">
        <f>D93+D93*AB1</f>
        <v>3200</v>
      </c>
      <c r="F93" s="673" t="s">
        <v>250</v>
      </c>
      <c r="G93" s="701" t="s">
        <v>250</v>
      </c>
      <c r="H93" s="673">
        <v>3600</v>
      </c>
      <c r="I93" s="701">
        <f>H93+H93*AB1</f>
        <v>3600</v>
      </c>
      <c r="J93" s="673" t="s">
        <v>250</v>
      </c>
      <c r="K93" s="701" t="s">
        <v>250</v>
      </c>
      <c r="L93" s="673" t="s">
        <v>250</v>
      </c>
      <c r="M93" s="701" t="s">
        <v>250</v>
      </c>
      <c r="N93" s="673">
        <v>3700</v>
      </c>
      <c r="O93" s="701">
        <f>N93+N93*AB1</f>
        <v>3700</v>
      </c>
      <c r="P93" s="673">
        <v>3900</v>
      </c>
      <c r="Q93" s="701">
        <f>P93+P93*AB1</f>
        <v>3900</v>
      </c>
      <c r="R93" s="673" t="s">
        <v>250</v>
      </c>
      <c r="S93" s="701" t="s">
        <v>250</v>
      </c>
      <c r="T93" s="673" t="s">
        <v>250</v>
      </c>
      <c r="U93" s="732" t="s">
        <v>250</v>
      </c>
      <c r="V93" s="726">
        <v>1100</v>
      </c>
      <c r="W93" s="674">
        <v>740</v>
      </c>
      <c r="X93" s="674">
        <v>742</v>
      </c>
      <c r="Y93" s="675">
        <v>1</v>
      </c>
      <c r="Z93" s="675">
        <v>30</v>
      </c>
      <c r="AA93" s="675">
        <v>0.127</v>
      </c>
      <c r="AB93" s="945" t="s">
        <v>495</v>
      </c>
    </row>
    <row r="94" spans="1:28" ht="60.75">
      <c r="A94" s="676">
        <v>85</v>
      </c>
      <c r="B94" s="665" t="s">
        <v>403</v>
      </c>
      <c r="C94" s="922"/>
      <c r="D94" s="717">
        <f>D93+D111</f>
        <v>5315</v>
      </c>
      <c r="E94" s="733">
        <f>D94+D94*AB1</f>
        <v>5315</v>
      </c>
      <c r="F94" s="667" t="s">
        <v>250</v>
      </c>
      <c r="G94" s="702" t="s">
        <v>250</v>
      </c>
      <c r="H94" s="667">
        <f>H93+D111</f>
        <v>5715</v>
      </c>
      <c r="I94" s="702">
        <f>H94+H94*AB1</f>
        <v>5715</v>
      </c>
      <c r="J94" s="667" t="s">
        <v>250</v>
      </c>
      <c r="K94" s="702" t="s">
        <v>250</v>
      </c>
      <c r="L94" s="667" t="s">
        <v>250</v>
      </c>
      <c r="M94" s="702" t="s">
        <v>250</v>
      </c>
      <c r="N94" s="667">
        <f>N93+D111</f>
        <v>5815</v>
      </c>
      <c r="O94" s="702">
        <f>N94+N94*AB1</f>
        <v>5815</v>
      </c>
      <c r="P94" s="667">
        <f>P93+D111</f>
        <v>6015</v>
      </c>
      <c r="Q94" s="702">
        <f>P94+P94*AB1</f>
        <v>6015</v>
      </c>
      <c r="R94" s="667" t="s">
        <v>250</v>
      </c>
      <c r="S94" s="702" t="s">
        <v>250</v>
      </c>
      <c r="T94" s="667" t="s">
        <v>250</v>
      </c>
      <c r="U94" s="734" t="s">
        <v>250</v>
      </c>
      <c r="V94" s="727">
        <v>1100</v>
      </c>
      <c r="W94" s="661">
        <v>740</v>
      </c>
      <c r="X94" s="661">
        <v>742</v>
      </c>
      <c r="Y94" s="660">
        <v>2</v>
      </c>
      <c r="Z94" s="660">
        <f>Z93+Z111</f>
        <v>34.4</v>
      </c>
      <c r="AA94" s="660">
        <f>AA93+AA111</f>
        <v>0.23699999999999999</v>
      </c>
      <c r="AB94" s="946"/>
    </row>
    <row r="95" spans="1:28" ht="60.75">
      <c r="A95" s="676">
        <v>86</v>
      </c>
      <c r="B95" s="665" t="s">
        <v>404</v>
      </c>
      <c r="C95" s="922"/>
      <c r="D95" s="717">
        <f>D93+D119</f>
        <v>4700</v>
      </c>
      <c r="E95" s="733">
        <f>D95+D95*AB1</f>
        <v>4700</v>
      </c>
      <c r="F95" s="667" t="s">
        <v>250</v>
      </c>
      <c r="G95" s="702" t="s">
        <v>250</v>
      </c>
      <c r="H95" s="667">
        <f>H93+D119</f>
        <v>5100</v>
      </c>
      <c r="I95" s="702">
        <f>H95+H95*AB1</f>
        <v>5100</v>
      </c>
      <c r="J95" s="667" t="s">
        <v>250</v>
      </c>
      <c r="K95" s="702" t="s">
        <v>250</v>
      </c>
      <c r="L95" s="667" t="s">
        <v>250</v>
      </c>
      <c r="M95" s="702" t="s">
        <v>250</v>
      </c>
      <c r="N95" s="667">
        <f>N93+D119</f>
        <v>5200</v>
      </c>
      <c r="O95" s="702">
        <f>N95+N95*AB1</f>
        <v>5200</v>
      </c>
      <c r="P95" s="667">
        <f>P93+D119</f>
        <v>5400</v>
      </c>
      <c r="Q95" s="702">
        <f>P95+P95*AB1</f>
        <v>5400</v>
      </c>
      <c r="R95" s="667" t="s">
        <v>250</v>
      </c>
      <c r="S95" s="702" t="s">
        <v>250</v>
      </c>
      <c r="T95" s="667" t="s">
        <v>250</v>
      </c>
      <c r="U95" s="734" t="s">
        <v>250</v>
      </c>
      <c r="V95" s="727">
        <v>1100</v>
      </c>
      <c r="W95" s="661">
        <v>740</v>
      </c>
      <c r="X95" s="661">
        <v>742</v>
      </c>
      <c r="Y95" s="660">
        <v>2</v>
      </c>
      <c r="Z95" s="660">
        <f>Z93+Z119</f>
        <v>35.5</v>
      </c>
      <c r="AA95" s="660">
        <f>AA93+AA119</f>
        <v>0.14100000000000001</v>
      </c>
      <c r="AB95" s="946"/>
    </row>
    <row r="96" spans="1:28" ht="61.5" thickBot="1">
      <c r="A96" s="689">
        <v>87</v>
      </c>
      <c r="B96" s="690" t="s">
        <v>405</v>
      </c>
      <c r="C96" s="923"/>
      <c r="D96" s="718">
        <f>D93+D116</f>
        <v>4250</v>
      </c>
      <c r="E96" s="735">
        <f>D96+D96*AB1</f>
        <v>4250</v>
      </c>
      <c r="F96" s="698" t="s">
        <v>250</v>
      </c>
      <c r="G96" s="704" t="s">
        <v>250</v>
      </c>
      <c r="H96" s="698">
        <f>H93+D116</f>
        <v>4650</v>
      </c>
      <c r="I96" s="704">
        <f>H96+H96*AB1</f>
        <v>4650</v>
      </c>
      <c r="J96" s="698" t="s">
        <v>250</v>
      </c>
      <c r="K96" s="704" t="s">
        <v>250</v>
      </c>
      <c r="L96" s="698" t="s">
        <v>250</v>
      </c>
      <c r="M96" s="704" t="s">
        <v>250</v>
      </c>
      <c r="N96" s="698">
        <f>N93+D116</f>
        <v>4750</v>
      </c>
      <c r="O96" s="704">
        <f>N96+N96*AB1</f>
        <v>4750</v>
      </c>
      <c r="P96" s="698">
        <f>P93+D116</f>
        <v>4950</v>
      </c>
      <c r="Q96" s="704">
        <f>P96+P96*AB1</f>
        <v>4950</v>
      </c>
      <c r="R96" s="698" t="s">
        <v>250</v>
      </c>
      <c r="S96" s="704" t="s">
        <v>250</v>
      </c>
      <c r="T96" s="698" t="s">
        <v>250</v>
      </c>
      <c r="U96" s="736" t="s">
        <v>250</v>
      </c>
      <c r="V96" s="728">
        <v>1100</v>
      </c>
      <c r="W96" s="670">
        <v>740</v>
      </c>
      <c r="X96" s="670">
        <v>742</v>
      </c>
      <c r="Y96" s="669">
        <v>2</v>
      </c>
      <c r="Z96" s="669">
        <f>Z93+Z116</f>
        <v>35</v>
      </c>
      <c r="AA96" s="669">
        <f>AA93+AA116</f>
        <v>0.14000000000000001</v>
      </c>
      <c r="AB96" s="947"/>
    </row>
    <row r="97" spans="1:28" ht="60.75">
      <c r="A97" s="671">
        <v>88</v>
      </c>
      <c r="B97" s="672" t="s">
        <v>406</v>
      </c>
      <c r="C97" s="921"/>
      <c r="D97" s="722">
        <v>3500</v>
      </c>
      <c r="E97" s="731">
        <f>D97+D97*AB1</f>
        <v>3500</v>
      </c>
      <c r="F97" s="673" t="s">
        <v>250</v>
      </c>
      <c r="G97" s="701" t="s">
        <v>250</v>
      </c>
      <c r="H97" s="673">
        <v>3900</v>
      </c>
      <c r="I97" s="701">
        <f>H97+H97*AB1</f>
        <v>3900</v>
      </c>
      <c r="J97" s="673" t="s">
        <v>250</v>
      </c>
      <c r="K97" s="701" t="s">
        <v>250</v>
      </c>
      <c r="L97" s="673" t="s">
        <v>250</v>
      </c>
      <c r="M97" s="701" t="s">
        <v>250</v>
      </c>
      <c r="N97" s="673">
        <v>4000</v>
      </c>
      <c r="O97" s="701">
        <f>N97+N97*AB1</f>
        <v>4000</v>
      </c>
      <c r="P97" s="673">
        <v>4200</v>
      </c>
      <c r="Q97" s="701">
        <f>P97+P97*AB1</f>
        <v>4200</v>
      </c>
      <c r="R97" s="673" t="s">
        <v>250</v>
      </c>
      <c r="S97" s="701" t="s">
        <v>250</v>
      </c>
      <c r="T97" s="673" t="s">
        <v>250</v>
      </c>
      <c r="U97" s="732" t="s">
        <v>250</v>
      </c>
      <c r="V97" s="726">
        <v>1200</v>
      </c>
      <c r="W97" s="674">
        <v>800</v>
      </c>
      <c r="X97" s="674">
        <v>742</v>
      </c>
      <c r="Y97" s="675">
        <v>1</v>
      </c>
      <c r="Z97" s="675">
        <v>36</v>
      </c>
      <c r="AA97" s="675">
        <v>0.14799999999999999</v>
      </c>
      <c r="AB97" s="945" t="s">
        <v>496</v>
      </c>
    </row>
    <row r="98" spans="1:28" ht="60.75">
      <c r="A98" s="676">
        <v>89</v>
      </c>
      <c r="B98" s="665" t="s">
        <v>407</v>
      </c>
      <c r="C98" s="922"/>
      <c r="D98" s="717">
        <f>D97+D111</f>
        <v>5615</v>
      </c>
      <c r="E98" s="733">
        <f>D98+D98*AB1</f>
        <v>5615</v>
      </c>
      <c r="F98" s="667" t="s">
        <v>250</v>
      </c>
      <c r="G98" s="702" t="s">
        <v>250</v>
      </c>
      <c r="H98" s="667">
        <f>H97+D111</f>
        <v>6015</v>
      </c>
      <c r="I98" s="702">
        <f>H98+H98*AB1</f>
        <v>6015</v>
      </c>
      <c r="J98" s="667" t="s">
        <v>250</v>
      </c>
      <c r="K98" s="702" t="s">
        <v>250</v>
      </c>
      <c r="L98" s="667" t="s">
        <v>250</v>
      </c>
      <c r="M98" s="702" t="s">
        <v>250</v>
      </c>
      <c r="N98" s="667">
        <f>N97+D111</f>
        <v>6115</v>
      </c>
      <c r="O98" s="702">
        <f>N98+N98*AB1</f>
        <v>6115</v>
      </c>
      <c r="P98" s="667">
        <f>P97+D111</f>
        <v>6315</v>
      </c>
      <c r="Q98" s="702">
        <f>P98+P98*AB1</f>
        <v>6315</v>
      </c>
      <c r="R98" s="667" t="s">
        <v>250</v>
      </c>
      <c r="S98" s="702" t="s">
        <v>250</v>
      </c>
      <c r="T98" s="667" t="s">
        <v>250</v>
      </c>
      <c r="U98" s="734" t="s">
        <v>250</v>
      </c>
      <c r="V98" s="727">
        <v>1200</v>
      </c>
      <c r="W98" s="661">
        <v>800</v>
      </c>
      <c r="X98" s="661">
        <v>742</v>
      </c>
      <c r="Y98" s="660">
        <v>2</v>
      </c>
      <c r="Z98" s="660">
        <f>Z97+Z111</f>
        <v>40.4</v>
      </c>
      <c r="AA98" s="660">
        <f>AA97+AA111</f>
        <v>0.25800000000000001</v>
      </c>
      <c r="AB98" s="946"/>
    </row>
    <row r="99" spans="1:28" ht="60.75">
      <c r="A99" s="676">
        <v>90</v>
      </c>
      <c r="B99" s="665" t="s">
        <v>408</v>
      </c>
      <c r="C99" s="922"/>
      <c r="D99" s="717">
        <f>D97+D119</f>
        <v>5000</v>
      </c>
      <c r="E99" s="733">
        <f>D99+D99*AB1</f>
        <v>5000</v>
      </c>
      <c r="F99" s="667" t="s">
        <v>250</v>
      </c>
      <c r="G99" s="702" t="s">
        <v>250</v>
      </c>
      <c r="H99" s="667">
        <f>H97+D119</f>
        <v>5400</v>
      </c>
      <c r="I99" s="702">
        <f>H99+H99*AB1</f>
        <v>5400</v>
      </c>
      <c r="J99" s="667" t="s">
        <v>250</v>
      </c>
      <c r="K99" s="702" t="s">
        <v>250</v>
      </c>
      <c r="L99" s="667" t="s">
        <v>250</v>
      </c>
      <c r="M99" s="702" t="s">
        <v>250</v>
      </c>
      <c r="N99" s="667">
        <f>N97+D119</f>
        <v>5500</v>
      </c>
      <c r="O99" s="702">
        <f>N99+N99*AB1</f>
        <v>5500</v>
      </c>
      <c r="P99" s="667">
        <f>P97+D119</f>
        <v>5700</v>
      </c>
      <c r="Q99" s="702">
        <f>P99+P99*AB1</f>
        <v>5700</v>
      </c>
      <c r="R99" s="667" t="s">
        <v>250</v>
      </c>
      <c r="S99" s="702" t="s">
        <v>250</v>
      </c>
      <c r="T99" s="667" t="s">
        <v>250</v>
      </c>
      <c r="U99" s="734" t="s">
        <v>250</v>
      </c>
      <c r="V99" s="727">
        <v>1200</v>
      </c>
      <c r="W99" s="661">
        <v>800</v>
      </c>
      <c r="X99" s="661">
        <v>742</v>
      </c>
      <c r="Y99" s="660">
        <v>2</v>
      </c>
      <c r="Z99" s="660">
        <f>Z97+Z119</f>
        <v>41.5</v>
      </c>
      <c r="AA99" s="660">
        <f>AA97+AA119</f>
        <v>0.16200000000000001</v>
      </c>
      <c r="AB99" s="946"/>
    </row>
    <row r="100" spans="1:28" ht="61.5" thickBot="1">
      <c r="A100" s="689">
        <v>91</v>
      </c>
      <c r="B100" s="690" t="s">
        <v>409</v>
      </c>
      <c r="C100" s="923"/>
      <c r="D100" s="718">
        <f>D97+D116</f>
        <v>4550</v>
      </c>
      <c r="E100" s="735">
        <f>D100+D100*AB1</f>
        <v>4550</v>
      </c>
      <c r="F100" s="698" t="s">
        <v>250</v>
      </c>
      <c r="G100" s="704" t="s">
        <v>250</v>
      </c>
      <c r="H100" s="698">
        <f>H97+D116</f>
        <v>4950</v>
      </c>
      <c r="I100" s="704">
        <f>H100+H100*AB1</f>
        <v>4950</v>
      </c>
      <c r="J100" s="698" t="s">
        <v>250</v>
      </c>
      <c r="K100" s="704" t="s">
        <v>250</v>
      </c>
      <c r="L100" s="698" t="s">
        <v>250</v>
      </c>
      <c r="M100" s="704" t="s">
        <v>250</v>
      </c>
      <c r="N100" s="698">
        <f>N97+D116</f>
        <v>5050</v>
      </c>
      <c r="O100" s="704">
        <f>N100+N100*AB1</f>
        <v>5050</v>
      </c>
      <c r="P100" s="698">
        <f>P97+D116</f>
        <v>5250</v>
      </c>
      <c r="Q100" s="704">
        <f>P100+P100*AB1</f>
        <v>5250</v>
      </c>
      <c r="R100" s="698" t="s">
        <v>250</v>
      </c>
      <c r="S100" s="704" t="s">
        <v>250</v>
      </c>
      <c r="T100" s="698" t="s">
        <v>250</v>
      </c>
      <c r="U100" s="736" t="s">
        <v>250</v>
      </c>
      <c r="V100" s="728">
        <v>1200</v>
      </c>
      <c r="W100" s="670">
        <v>800</v>
      </c>
      <c r="X100" s="670">
        <v>742</v>
      </c>
      <c r="Y100" s="669">
        <v>2</v>
      </c>
      <c r="Z100" s="669">
        <f>Z97+Z116</f>
        <v>41</v>
      </c>
      <c r="AA100" s="669">
        <f>AA97+AA116</f>
        <v>0.161</v>
      </c>
      <c r="AB100" s="947"/>
    </row>
    <row r="101" spans="1:28" ht="139.5">
      <c r="A101" s="671">
        <v>92</v>
      </c>
      <c r="B101" s="672" t="s">
        <v>410</v>
      </c>
      <c r="C101" s="692"/>
      <c r="D101" s="722"/>
      <c r="E101" s="731" t="s">
        <v>250</v>
      </c>
      <c r="F101" s="673"/>
      <c r="G101" s="701" t="s">
        <v>250</v>
      </c>
      <c r="H101" s="673" t="s">
        <v>250</v>
      </c>
      <c r="I101" s="701" t="s">
        <v>250</v>
      </c>
      <c r="J101" s="673" t="s">
        <v>250</v>
      </c>
      <c r="K101" s="701" t="s">
        <v>250</v>
      </c>
      <c r="L101" s="673">
        <v>4300</v>
      </c>
      <c r="M101" s="701">
        <f>L101+L101*AB1</f>
        <v>4300</v>
      </c>
      <c r="N101" s="673">
        <v>4300</v>
      </c>
      <c r="O101" s="701">
        <f>N101+N101*AB1</f>
        <v>4300</v>
      </c>
      <c r="P101" s="673" t="s">
        <v>250</v>
      </c>
      <c r="Q101" s="701" t="s">
        <v>250</v>
      </c>
      <c r="R101" s="673" t="s">
        <v>250</v>
      </c>
      <c r="S101" s="701" t="s">
        <v>250</v>
      </c>
      <c r="T101" s="673" t="s">
        <v>250</v>
      </c>
      <c r="U101" s="732" t="s">
        <v>250</v>
      </c>
      <c r="V101" s="726">
        <v>900</v>
      </c>
      <c r="W101" s="674">
        <v>600</v>
      </c>
      <c r="X101" s="674">
        <v>740</v>
      </c>
      <c r="Y101" s="675">
        <v>2</v>
      </c>
      <c r="Z101" s="675">
        <v>23.5</v>
      </c>
      <c r="AA101" s="675">
        <v>0.09</v>
      </c>
      <c r="AB101" s="886" t="s">
        <v>497</v>
      </c>
    </row>
    <row r="102" spans="1:28" ht="139.5">
      <c r="A102" s="676">
        <v>93</v>
      </c>
      <c r="B102" s="665" t="s">
        <v>411</v>
      </c>
      <c r="C102" s="925"/>
      <c r="D102" s="717"/>
      <c r="E102" s="733" t="s">
        <v>250</v>
      </c>
      <c r="F102" s="667"/>
      <c r="G102" s="702" t="s">
        <v>250</v>
      </c>
      <c r="H102" s="667" t="s">
        <v>250</v>
      </c>
      <c r="I102" s="702" t="s">
        <v>250</v>
      </c>
      <c r="J102" s="667" t="s">
        <v>250</v>
      </c>
      <c r="K102" s="702" t="s">
        <v>250</v>
      </c>
      <c r="L102" s="667">
        <v>4600</v>
      </c>
      <c r="M102" s="702">
        <f>L102+L102*AB1</f>
        <v>4600</v>
      </c>
      <c r="N102" s="667">
        <v>4600</v>
      </c>
      <c r="O102" s="702">
        <f>N102+N102*AB1</f>
        <v>4600</v>
      </c>
      <c r="P102" s="667" t="s">
        <v>250</v>
      </c>
      <c r="Q102" s="702" t="s">
        <v>250</v>
      </c>
      <c r="R102" s="667" t="s">
        <v>250</v>
      </c>
      <c r="S102" s="702" t="s">
        <v>250</v>
      </c>
      <c r="T102" s="667" t="s">
        <v>250</v>
      </c>
      <c r="U102" s="734" t="s">
        <v>250</v>
      </c>
      <c r="V102" s="727">
        <v>900</v>
      </c>
      <c r="W102" s="661">
        <v>600</v>
      </c>
      <c r="X102" s="661">
        <v>740</v>
      </c>
      <c r="Y102" s="660">
        <v>2</v>
      </c>
      <c r="Z102" s="660">
        <v>28.5</v>
      </c>
      <c r="AA102" s="660">
        <v>0.104</v>
      </c>
      <c r="AB102" s="887" t="s">
        <v>498</v>
      </c>
    </row>
    <row r="103" spans="1:28" ht="140.25" thickBot="1">
      <c r="A103" s="677">
        <v>94</v>
      </c>
      <c r="B103" s="678" t="s">
        <v>412</v>
      </c>
      <c r="C103" s="923"/>
      <c r="D103" s="739"/>
      <c r="E103" s="737" t="s">
        <v>250</v>
      </c>
      <c r="F103" s="679"/>
      <c r="G103" s="703" t="s">
        <v>250</v>
      </c>
      <c r="H103" s="679" t="s">
        <v>250</v>
      </c>
      <c r="I103" s="703" t="s">
        <v>250</v>
      </c>
      <c r="J103" s="679" t="s">
        <v>250</v>
      </c>
      <c r="K103" s="703" t="s">
        <v>250</v>
      </c>
      <c r="L103" s="679">
        <v>4900</v>
      </c>
      <c r="M103" s="703">
        <f>L103+L103*AB1</f>
        <v>4900</v>
      </c>
      <c r="N103" s="679">
        <v>4900</v>
      </c>
      <c r="O103" s="703">
        <f>N103+N103*AB1</f>
        <v>4900</v>
      </c>
      <c r="P103" s="679" t="s">
        <v>250</v>
      </c>
      <c r="Q103" s="703" t="s">
        <v>250</v>
      </c>
      <c r="R103" s="679" t="s">
        <v>250</v>
      </c>
      <c r="S103" s="703" t="s">
        <v>250</v>
      </c>
      <c r="T103" s="679" t="s">
        <v>250</v>
      </c>
      <c r="U103" s="738" t="s">
        <v>250</v>
      </c>
      <c r="V103" s="740">
        <v>900</v>
      </c>
      <c r="W103" s="680">
        <v>600</v>
      </c>
      <c r="X103" s="680">
        <v>740</v>
      </c>
      <c r="Y103" s="681">
        <v>2</v>
      </c>
      <c r="Z103" s="681">
        <v>18</v>
      </c>
      <c r="AA103" s="681">
        <v>0.73</v>
      </c>
      <c r="AB103" s="888" t="s">
        <v>499</v>
      </c>
    </row>
    <row r="104" spans="1:28" ht="24" thickBot="1">
      <c r="A104" s="955" t="s">
        <v>41</v>
      </c>
      <c r="B104" s="956"/>
      <c r="C104" s="956"/>
      <c r="D104" s="956"/>
      <c r="E104" s="957"/>
      <c r="F104" s="957"/>
      <c r="G104" s="957"/>
      <c r="H104" s="957"/>
      <c r="I104" s="957"/>
      <c r="J104" s="957"/>
      <c r="K104" s="957"/>
      <c r="L104" s="957"/>
      <c r="M104" s="957"/>
      <c r="N104" s="957"/>
      <c r="O104" s="957"/>
      <c r="P104" s="957"/>
      <c r="Q104" s="957"/>
      <c r="R104" s="957"/>
      <c r="S104" s="957"/>
      <c r="T104" s="957"/>
      <c r="U104" s="957"/>
      <c r="V104" s="956"/>
      <c r="W104" s="956"/>
      <c r="X104" s="956"/>
      <c r="Y104" s="956"/>
      <c r="Z104" s="956"/>
      <c r="AA104" s="956"/>
      <c r="AB104" s="958"/>
    </row>
    <row r="105" spans="1:28" ht="81.75" customHeight="1">
      <c r="A105" s="676">
        <v>95</v>
      </c>
      <c r="B105" s="696" t="s">
        <v>85</v>
      </c>
      <c r="C105" s="691"/>
      <c r="D105" s="773">
        <v>1350</v>
      </c>
      <c r="E105" s="731">
        <f>D105+D105*AB1</f>
        <v>1350</v>
      </c>
      <c r="F105" s="775"/>
      <c r="G105" s="775"/>
      <c r="H105" s="775"/>
      <c r="I105" s="775"/>
      <c r="J105" s="775"/>
      <c r="K105" s="775"/>
      <c r="L105" s="775"/>
      <c r="M105" s="775"/>
      <c r="N105" s="775"/>
      <c r="O105" s="673"/>
      <c r="P105" s="775"/>
      <c r="Q105" s="775"/>
      <c r="R105" s="775"/>
      <c r="S105" s="775"/>
      <c r="T105" s="775"/>
      <c r="U105" s="776"/>
      <c r="V105" s="727">
        <v>710</v>
      </c>
      <c r="W105" s="661" t="s">
        <v>40</v>
      </c>
      <c r="X105" s="661" t="s">
        <v>40</v>
      </c>
      <c r="Y105" s="862">
        <v>1</v>
      </c>
      <c r="Z105" s="862">
        <v>3.7</v>
      </c>
      <c r="AA105" s="862">
        <v>1.4999999999999999E-2</v>
      </c>
      <c r="AB105" s="887" t="s">
        <v>500</v>
      </c>
    </row>
    <row r="106" spans="1:28" ht="88.5" customHeight="1">
      <c r="A106" s="676">
        <v>96</v>
      </c>
      <c r="B106" s="696" t="s">
        <v>86</v>
      </c>
      <c r="C106" s="691"/>
      <c r="D106" s="773">
        <v>950</v>
      </c>
      <c r="E106" s="733">
        <f>D106+D106*AB2</f>
        <v>950</v>
      </c>
      <c r="F106" s="659"/>
      <c r="G106" s="659"/>
      <c r="H106" s="659"/>
      <c r="I106" s="659"/>
      <c r="J106" s="659"/>
      <c r="K106" s="659"/>
      <c r="L106" s="659"/>
      <c r="M106" s="659"/>
      <c r="N106" s="659"/>
      <c r="O106" s="667"/>
      <c r="P106" s="659"/>
      <c r="Q106" s="659"/>
      <c r="R106" s="659"/>
      <c r="S106" s="659"/>
      <c r="T106" s="659"/>
      <c r="U106" s="777"/>
      <c r="V106" s="727">
        <v>710</v>
      </c>
      <c r="W106" s="661" t="s">
        <v>40</v>
      </c>
      <c r="X106" s="661" t="s">
        <v>40</v>
      </c>
      <c r="Y106" s="660">
        <v>1</v>
      </c>
      <c r="Z106" s="660">
        <v>6</v>
      </c>
      <c r="AA106" s="660">
        <v>2.4E-2</v>
      </c>
      <c r="AB106" s="887" t="s">
        <v>501</v>
      </c>
    </row>
    <row r="107" spans="1:28" ht="87" customHeight="1">
      <c r="A107" s="676">
        <v>97</v>
      </c>
      <c r="B107" s="696" t="s">
        <v>87</v>
      </c>
      <c r="C107" s="691"/>
      <c r="D107" s="773">
        <v>1400</v>
      </c>
      <c r="E107" s="733">
        <f>D107+D107*AB3</f>
        <v>1400</v>
      </c>
      <c r="F107" s="659"/>
      <c r="G107" s="659"/>
      <c r="H107" s="659"/>
      <c r="I107" s="659"/>
      <c r="J107" s="659"/>
      <c r="K107" s="659"/>
      <c r="L107" s="659"/>
      <c r="M107" s="659"/>
      <c r="N107" s="659"/>
      <c r="O107" s="667"/>
      <c r="P107" s="659"/>
      <c r="Q107" s="659"/>
      <c r="R107" s="659"/>
      <c r="S107" s="659"/>
      <c r="T107" s="659"/>
      <c r="U107" s="777"/>
      <c r="V107" s="727">
        <v>710</v>
      </c>
      <c r="W107" s="661" t="s">
        <v>40</v>
      </c>
      <c r="X107" s="661" t="s">
        <v>40</v>
      </c>
      <c r="Y107" s="862">
        <v>1</v>
      </c>
      <c r="Z107" s="862">
        <v>3.2</v>
      </c>
      <c r="AA107" s="862">
        <v>1.2E-2</v>
      </c>
      <c r="AB107" s="887" t="s">
        <v>502</v>
      </c>
    </row>
    <row r="108" spans="1:28" ht="93" customHeight="1">
      <c r="A108" s="676">
        <v>98</v>
      </c>
      <c r="B108" s="696" t="s">
        <v>401</v>
      </c>
      <c r="C108" s="691"/>
      <c r="D108" s="773">
        <v>800</v>
      </c>
      <c r="E108" s="733">
        <f>D108+D108*AB4</f>
        <v>800</v>
      </c>
      <c r="F108" s="659"/>
      <c r="G108" s="659"/>
      <c r="H108" s="659"/>
      <c r="I108" s="659"/>
      <c r="J108" s="659"/>
      <c r="K108" s="659"/>
      <c r="L108" s="659"/>
      <c r="M108" s="659"/>
      <c r="N108" s="659"/>
      <c r="O108" s="667"/>
      <c r="P108" s="659"/>
      <c r="Q108" s="659"/>
      <c r="R108" s="659"/>
      <c r="S108" s="659"/>
      <c r="T108" s="659"/>
      <c r="U108" s="777"/>
      <c r="V108" s="727">
        <v>710</v>
      </c>
      <c r="W108" s="661" t="s">
        <v>40</v>
      </c>
      <c r="X108" s="661" t="s">
        <v>40</v>
      </c>
      <c r="Y108" s="660">
        <v>1</v>
      </c>
      <c r="Z108" s="660">
        <v>2.9</v>
      </c>
      <c r="AA108" s="660">
        <v>0.01</v>
      </c>
      <c r="AB108" s="887" t="s">
        <v>503</v>
      </c>
    </row>
    <row r="109" spans="1:28" ht="90.75" customHeight="1">
      <c r="A109" s="676">
        <v>99</v>
      </c>
      <c r="B109" s="696" t="s">
        <v>88</v>
      </c>
      <c r="C109" s="691"/>
      <c r="D109" s="773">
        <v>1350</v>
      </c>
      <c r="E109" s="733">
        <f>D109+D109*AB5</f>
        <v>1350</v>
      </c>
      <c r="F109" s="659"/>
      <c r="G109" s="659"/>
      <c r="H109" s="659"/>
      <c r="I109" s="659"/>
      <c r="J109" s="659"/>
      <c r="K109" s="659"/>
      <c r="L109" s="659"/>
      <c r="M109" s="659"/>
      <c r="N109" s="659"/>
      <c r="O109" s="667"/>
      <c r="P109" s="659"/>
      <c r="Q109" s="659"/>
      <c r="R109" s="659"/>
      <c r="S109" s="659"/>
      <c r="T109" s="659"/>
      <c r="U109" s="777"/>
      <c r="V109" s="727">
        <v>710</v>
      </c>
      <c r="W109" s="661" t="s">
        <v>40</v>
      </c>
      <c r="X109" s="661" t="s">
        <v>40</v>
      </c>
      <c r="Y109" s="862">
        <v>1</v>
      </c>
      <c r="Z109" s="862">
        <v>3.7</v>
      </c>
      <c r="AA109" s="862">
        <v>1.4999999999999999E-2</v>
      </c>
      <c r="AB109" s="889" t="s">
        <v>504</v>
      </c>
    </row>
    <row r="110" spans="1:28" ht="91.5" customHeight="1">
      <c r="A110" s="676">
        <v>100</v>
      </c>
      <c r="B110" s="696" t="s">
        <v>139</v>
      </c>
      <c r="C110" s="691"/>
      <c r="D110" s="773">
        <v>1050</v>
      </c>
      <c r="E110" s="733">
        <f>D110+D110*AB1</f>
        <v>1050</v>
      </c>
      <c r="F110" s="659"/>
      <c r="G110" s="659"/>
      <c r="H110" s="659"/>
      <c r="I110" s="659"/>
      <c r="J110" s="659"/>
      <c r="K110" s="659"/>
      <c r="L110" s="659"/>
      <c r="M110" s="659"/>
      <c r="N110" s="659"/>
      <c r="O110" s="667"/>
      <c r="P110" s="659"/>
      <c r="Q110" s="659"/>
      <c r="R110" s="659"/>
      <c r="S110" s="659"/>
      <c r="T110" s="659"/>
      <c r="U110" s="777"/>
      <c r="V110" s="727">
        <v>710</v>
      </c>
      <c r="W110" s="661" t="s">
        <v>40</v>
      </c>
      <c r="X110" s="661" t="s">
        <v>40</v>
      </c>
      <c r="Y110" s="660">
        <v>1</v>
      </c>
      <c r="Z110" s="660">
        <v>5</v>
      </c>
      <c r="AA110" s="660">
        <v>1.2999999999999999E-2</v>
      </c>
      <c r="AB110" s="887" t="s">
        <v>505</v>
      </c>
    </row>
    <row r="111" spans="1:28" ht="93.75" customHeight="1">
      <c r="A111" s="676">
        <v>101</v>
      </c>
      <c r="B111" s="696" t="s">
        <v>140</v>
      </c>
      <c r="C111" s="691"/>
      <c r="D111" s="773">
        <v>2115</v>
      </c>
      <c r="E111" s="733">
        <f>D111+D111*AB7</f>
        <v>2115</v>
      </c>
      <c r="F111" s="659"/>
      <c r="G111" s="659"/>
      <c r="H111" s="659"/>
      <c r="I111" s="659"/>
      <c r="J111" s="659"/>
      <c r="K111" s="659"/>
      <c r="L111" s="659"/>
      <c r="M111" s="659"/>
      <c r="N111" s="659"/>
      <c r="O111" s="667"/>
      <c r="P111" s="659"/>
      <c r="Q111" s="659"/>
      <c r="R111" s="659"/>
      <c r="S111" s="659"/>
      <c r="T111" s="659"/>
      <c r="U111" s="777"/>
      <c r="V111" s="727">
        <v>710</v>
      </c>
      <c r="W111" s="661" t="s">
        <v>40</v>
      </c>
      <c r="X111" s="661" t="s">
        <v>40</v>
      </c>
      <c r="Y111" s="862">
        <v>1</v>
      </c>
      <c r="Z111" s="862">
        <v>4.4000000000000004</v>
      </c>
      <c r="AA111" s="862">
        <v>0.11</v>
      </c>
      <c r="AB111" s="887" t="s">
        <v>506</v>
      </c>
    </row>
    <row r="112" spans="1:28" ht="102.75" customHeight="1">
      <c r="A112" s="676">
        <v>102</v>
      </c>
      <c r="B112" s="696" t="s">
        <v>141</v>
      </c>
      <c r="C112" s="691"/>
      <c r="D112" s="773">
        <v>1565</v>
      </c>
      <c r="E112" s="733">
        <f>D112+D112*AB1</f>
        <v>1565</v>
      </c>
      <c r="F112" s="659"/>
      <c r="G112" s="659"/>
      <c r="H112" s="659"/>
      <c r="I112" s="659"/>
      <c r="J112" s="659"/>
      <c r="K112" s="659"/>
      <c r="L112" s="659"/>
      <c r="M112" s="659"/>
      <c r="N112" s="659"/>
      <c r="O112" s="667"/>
      <c r="P112" s="659"/>
      <c r="Q112" s="659"/>
      <c r="R112" s="659"/>
      <c r="S112" s="659"/>
      <c r="T112" s="659"/>
      <c r="U112" s="777"/>
      <c r="V112" s="727">
        <v>710</v>
      </c>
      <c r="W112" s="661" t="s">
        <v>40</v>
      </c>
      <c r="X112" s="661" t="s">
        <v>40</v>
      </c>
      <c r="Y112" s="862">
        <v>1</v>
      </c>
      <c r="Z112" s="862">
        <v>4.5</v>
      </c>
      <c r="AA112" s="862">
        <v>0.02</v>
      </c>
      <c r="AB112" s="887" t="s">
        <v>507</v>
      </c>
    </row>
    <row r="113" spans="1:28" ht="93.75" customHeight="1">
      <c r="A113" s="676">
        <v>103</v>
      </c>
      <c r="B113" s="696" t="s">
        <v>142</v>
      </c>
      <c r="C113" s="691"/>
      <c r="D113" s="773">
        <v>2115</v>
      </c>
      <c r="E113" s="733">
        <f>D113+D113*AB1</f>
        <v>2115</v>
      </c>
      <c r="F113" s="659"/>
      <c r="G113" s="659"/>
      <c r="H113" s="659"/>
      <c r="I113" s="659"/>
      <c r="J113" s="659"/>
      <c r="K113" s="659"/>
      <c r="L113" s="659"/>
      <c r="M113" s="659"/>
      <c r="N113" s="659"/>
      <c r="O113" s="667"/>
      <c r="P113" s="659"/>
      <c r="Q113" s="659"/>
      <c r="R113" s="659"/>
      <c r="S113" s="659"/>
      <c r="T113" s="659"/>
      <c r="U113" s="777"/>
      <c r="V113" s="727">
        <v>710</v>
      </c>
      <c r="W113" s="661" t="s">
        <v>40</v>
      </c>
      <c r="X113" s="661" t="s">
        <v>40</v>
      </c>
      <c r="Y113" s="862">
        <v>1</v>
      </c>
      <c r="Z113" s="862">
        <v>4.4000000000000004</v>
      </c>
      <c r="AA113" s="862">
        <v>0.11</v>
      </c>
      <c r="AB113" s="887" t="s">
        <v>508</v>
      </c>
    </row>
    <row r="114" spans="1:28" ht="95.25" customHeight="1">
      <c r="A114" s="676">
        <v>104</v>
      </c>
      <c r="B114" s="696" t="s">
        <v>143</v>
      </c>
      <c r="C114" s="691"/>
      <c r="D114" s="773">
        <v>1050</v>
      </c>
      <c r="E114" s="733">
        <f>D114+D114*AB1</f>
        <v>1050</v>
      </c>
      <c r="F114" s="659"/>
      <c r="G114" s="659"/>
      <c r="H114" s="659"/>
      <c r="I114" s="659"/>
      <c r="J114" s="659"/>
      <c r="K114" s="659"/>
      <c r="L114" s="659"/>
      <c r="M114" s="659"/>
      <c r="N114" s="659"/>
      <c r="O114" s="667"/>
      <c r="P114" s="659"/>
      <c r="Q114" s="659"/>
      <c r="R114" s="659"/>
      <c r="S114" s="659"/>
      <c r="T114" s="659"/>
      <c r="U114" s="777"/>
      <c r="V114" s="727">
        <v>710</v>
      </c>
      <c r="W114" s="661" t="s">
        <v>40</v>
      </c>
      <c r="X114" s="661" t="s">
        <v>40</v>
      </c>
      <c r="Y114" s="862">
        <v>1</v>
      </c>
      <c r="Z114" s="862">
        <v>6</v>
      </c>
      <c r="AA114" s="862">
        <v>2.4E-2</v>
      </c>
      <c r="AB114" s="887" t="s">
        <v>509</v>
      </c>
    </row>
    <row r="115" spans="1:28" ht="91.5" customHeight="1">
      <c r="A115" s="676">
        <v>105</v>
      </c>
      <c r="B115" s="696" t="s">
        <v>144</v>
      </c>
      <c r="C115" s="691"/>
      <c r="D115" s="773">
        <v>1050</v>
      </c>
      <c r="E115" s="733">
        <f>D115+D115*AB1</f>
        <v>1050</v>
      </c>
      <c r="F115" s="659"/>
      <c r="G115" s="659"/>
      <c r="H115" s="659"/>
      <c r="I115" s="659"/>
      <c r="J115" s="659"/>
      <c r="K115" s="659"/>
      <c r="L115" s="659"/>
      <c r="M115" s="659"/>
      <c r="N115" s="659"/>
      <c r="O115" s="667"/>
      <c r="P115" s="659"/>
      <c r="Q115" s="659"/>
      <c r="R115" s="659"/>
      <c r="S115" s="659"/>
      <c r="T115" s="659"/>
      <c r="U115" s="777"/>
      <c r="V115" s="727">
        <v>710</v>
      </c>
      <c r="W115" s="661" t="s">
        <v>40</v>
      </c>
      <c r="X115" s="661" t="s">
        <v>40</v>
      </c>
      <c r="Y115" s="862">
        <v>1</v>
      </c>
      <c r="Z115" s="862">
        <v>5</v>
      </c>
      <c r="AA115" s="862">
        <v>1.2999999999999999E-2</v>
      </c>
      <c r="AB115" s="887" t="s">
        <v>510</v>
      </c>
    </row>
    <row r="116" spans="1:28" ht="82.5" customHeight="1">
      <c r="A116" s="676">
        <v>106</v>
      </c>
      <c r="B116" s="696" t="s">
        <v>207</v>
      </c>
      <c r="C116" s="691"/>
      <c r="D116" s="773">
        <v>1050</v>
      </c>
      <c r="E116" s="733">
        <f>D116+D116*AB1</f>
        <v>1050</v>
      </c>
      <c r="F116" s="659"/>
      <c r="G116" s="659"/>
      <c r="H116" s="659"/>
      <c r="I116" s="659"/>
      <c r="J116" s="659"/>
      <c r="K116" s="659"/>
      <c r="L116" s="659"/>
      <c r="M116" s="659"/>
      <c r="N116" s="659"/>
      <c r="O116" s="667"/>
      <c r="P116" s="659"/>
      <c r="Q116" s="659"/>
      <c r="R116" s="659"/>
      <c r="S116" s="659"/>
      <c r="T116" s="659"/>
      <c r="U116" s="777"/>
      <c r="V116" s="727">
        <v>710</v>
      </c>
      <c r="W116" s="661" t="s">
        <v>40</v>
      </c>
      <c r="X116" s="661" t="s">
        <v>40</v>
      </c>
      <c r="Y116" s="862">
        <v>1</v>
      </c>
      <c r="Z116" s="862">
        <v>5</v>
      </c>
      <c r="AA116" s="862">
        <v>1.2999999999999999E-2</v>
      </c>
      <c r="AB116" s="887" t="s">
        <v>511</v>
      </c>
    </row>
    <row r="117" spans="1:28" ht="93">
      <c r="A117" s="676">
        <v>107</v>
      </c>
      <c r="B117" s="696" t="s">
        <v>145</v>
      </c>
      <c r="C117" s="691"/>
      <c r="D117" s="773">
        <v>1200</v>
      </c>
      <c r="E117" s="733">
        <f>D117+D117*AB1</f>
        <v>1200</v>
      </c>
      <c r="F117" s="659"/>
      <c r="G117" s="659"/>
      <c r="H117" s="659"/>
      <c r="I117" s="659"/>
      <c r="J117" s="659"/>
      <c r="K117" s="659"/>
      <c r="L117" s="659"/>
      <c r="M117" s="659"/>
      <c r="N117" s="659"/>
      <c r="O117" s="667"/>
      <c r="P117" s="659"/>
      <c r="Q117" s="659"/>
      <c r="R117" s="659"/>
      <c r="S117" s="659"/>
      <c r="T117" s="659"/>
      <c r="U117" s="777"/>
      <c r="V117" s="727">
        <v>710</v>
      </c>
      <c r="W117" s="661" t="s">
        <v>40</v>
      </c>
      <c r="X117" s="661" t="s">
        <v>40</v>
      </c>
      <c r="Y117" s="862">
        <v>1</v>
      </c>
      <c r="Z117" s="862">
        <v>5.5</v>
      </c>
      <c r="AA117" s="862">
        <v>0.02</v>
      </c>
      <c r="AB117" s="887" t="s">
        <v>512</v>
      </c>
    </row>
    <row r="118" spans="1:28" ht="93">
      <c r="A118" s="676">
        <v>108</v>
      </c>
      <c r="B118" s="696" t="s">
        <v>146</v>
      </c>
      <c r="C118" s="691"/>
      <c r="D118" s="773">
        <v>1500</v>
      </c>
      <c r="E118" s="733">
        <f>D118+D118*AB15</f>
        <v>1500</v>
      </c>
      <c r="F118" s="659"/>
      <c r="G118" s="659"/>
      <c r="H118" s="659"/>
      <c r="I118" s="659"/>
      <c r="J118" s="659"/>
      <c r="K118" s="659"/>
      <c r="L118" s="659"/>
      <c r="M118" s="659"/>
      <c r="N118" s="659"/>
      <c r="O118" s="667"/>
      <c r="P118" s="659"/>
      <c r="Q118" s="659"/>
      <c r="R118" s="659"/>
      <c r="S118" s="659"/>
      <c r="T118" s="659"/>
      <c r="U118" s="777"/>
      <c r="V118" s="727">
        <v>710</v>
      </c>
      <c r="W118" s="661" t="s">
        <v>40</v>
      </c>
      <c r="X118" s="661" t="s">
        <v>40</v>
      </c>
      <c r="Y118" s="862">
        <v>1</v>
      </c>
      <c r="Z118" s="862">
        <v>5.5</v>
      </c>
      <c r="AA118" s="862">
        <v>1.4E-2</v>
      </c>
      <c r="AB118" s="887" t="s">
        <v>513</v>
      </c>
    </row>
    <row r="119" spans="1:28" ht="93">
      <c r="A119" s="676">
        <v>109</v>
      </c>
      <c r="B119" s="696" t="s">
        <v>151</v>
      </c>
      <c r="C119" s="691"/>
      <c r="D119" s="773">
        <v>1500</v>
      </c>
      <c r="E119" s="733">
        <f>D119+D119*AB16</f>
        <v>1500</v>
      </c>
      <c r="F119" s="659"/>
      <c r="G119" s="659"/>
      <c r="H119" s="659"/>
      <c r="I119" s="659"/>
      <c r="J119" s="659"/>
      <c r="K119" s="659"/>
      <c r="L119" s="659"/>
      <c r="M119" s="659"/>
      <c r="N119" s="659"/>
      <c r="O119" s="667"/>
      <c r="P119" s="659"/>
      <c r="Q119" s="659"/>
      <c r="R119" s="659"/>
      <c r="S119" s="659"/>
      <c r="T119" s="659"/>
      <c r="U119" s="777"/>
      <c r="V119" s="727">
        <v>710</v>
      </c>
      <c r="W119" s="661" t="s">
        <v>40</v>
      </c>
      <c r="X119" s="661" t="s">
        <v>40</v>
      </c>
      <c r="Y119" s="862">
        <v>1</v>
      </c>
      <c r="Z119" s="862">
        <v>5.5</v>
      </c>
      <c r="AA119" s="862">
        <v>1.4E-2</v>
      </c>
      <c r="AB119" s="887" t="s">
        <v>514</v>
      </c>
    </row>
    <row r="120" spans="1:28" ht="116.25">
      <c r="A120" s="676">
        <v>110</v>
      </c>
      <c r="B120" s="696" t="s">
        <v>230</v>
      </c>
      <c r="C120" s="691"/>
      <c r="D120" s="773">
        <v>800</v>
      </c>
      <c r="E120" s="733">
        <f>D120+D120*AB17</f>
        <v>800</v>
      </c>
      <c r="F120" s="659"/>
      <c r="G120" s="659"/>
      <c r="H120" s="659"/>
      <c r="I120" s="659"/>
      <c r="J120" s="659"/>
      <c r="K120" s="659"/>
      <c r="L120" s="659"/>
      <c r="M120" s="659"/>
      <c r="N120" s="659"/>
      <c r="O120" s="667"/>
      <c r="P120" s="659"/>
      <c r="Q120" s="659"/>
      <c r="R120" s="659"/>
      <c r="S120" s="659"/>
      <c r="T120" s="659"/>
      <c r="U120" s="777"/>
      <c r="V120" s="727"/>
      <c r="W120" s="661"/>
      <c r="X120" s="661"/>
      <c r="Y120" s="660"/>
      <c r="Z120" s="660"/>
      <c r="AA120" s="660"/>
      <c r="AB120" s="887" t="s">
        <v>515</v>
      </c>
    </row>
    <row r="121" spans="1:28" ht="93">
      <c r="A121" s="676">
        <v>111</v>
      </c>
      <c r="B121" s="696" t="s">
        <v>289</v>
      </c>
      <c r="C121" s="691"/>
      <c r="D121" s="773">
        <v>700</v>
      </c>
      <c r="E121" s="733">
        <f>D121+D121*AB1</f>
        <v>700</v>
      </c>
      <c r="F121" s="659"/>
      <c r="G121" s="659"/>
      <c r="H121" s="659"/>
      <c r="I121" s="659"/>
      <c r="J121" s="659"/>
      <c r="K121" s="659"/>
      <c r="L121" s="659"/>
      <c r="M121" s="659"/>
      <c r="N121" s="659"/>
      <c r="O121" s="667"/>
      <c r="P121" s="659"/>
      <c r="Q121" s="659"/>
      <c r="R121" s="659"/>
      <c r="S121" s="659"/>
      <c r="T121" s="659"/>
      <c r="U121" s="777"/>
      <c r="V121" s="727">
        <v>710</v>
      </c>
      <c r="W121" s="661" t="s">
        <v>40</v>
      </c>
      <c r="X121" s="661" t="s">
        <v>40</v>
      </c>
      <c r="Y121" s="660">
        <v>1</v>
      </c>
      <c r="Z121" s="660">
        <v>5.5</v>
      </c>
      <c r="AA121" s="660">
        <v>1.4E-2</v>
      </c>
      <c r="AB121" s="887" t="s">
        <v>516</v>
      </c>
    </row>
    <row r="122" spans="1:28" ht="116.25">
      <c r="A122" s="676">
        <v>112</v>
      </c>
      <c r="B122" s="696" t="s">
        <v>309</v>
      </c>
      <c r="C122" s="691"/>
      <c r="D122" s="773">
        <v>800</v>
      </c>
      <c r="E122" s="733">
        <f>D122+D122*AB19</f>
        <v>800</v>
      </c>
      <c r="F122" s="659"/>
      <c r="G122" s="659"/>
      <c r="H122" s="659"/>
      <c r="I122" s="659"/>
      <c r="J122" s="659"/>
      <c r="K122" s="659"/>
      <c r="L122" s="659"/>
      <c r="M122" s="659"/>
      <c r="N122" s="659"/>
      <c r="O122" s="667"/>
      <c r="P122" s="659"/>
      <c r="Q122" s="659"/>
      <c r="R122" s="659"/>
      <c r="S122" s="659"/>
      <c r="T122" s="659"/>
      <c r="U122" s="777"/>
      <c r="V122" s="727">
        <v>710</v>
      </c>
      <c r="W122" s="661" t="s">
        <v>40</v>
      </c>
      <c r="X122" s="661" t="s">
        <v>40</v>
      </c>
      <c r="Y122" s="862">
        <v>1</v>
      </c>
      <c r="Z122" s="862">
        <v>5.5</v>
      </c>
      <c r="AA122" s="862">
        <v>1.4E-2</v>
      </c>
      <c r="AB122" s="887" t="s">
        <v>517</v>
      </c>
    </row>
    <row r="123" spans="1:28" ht="93.75" thickBot="1">
      <c r="A123" s="689">
        <v>113</v>
      </c>
      <c r="B123" s="697" t="s">
        <v>327</v>
      </c>
      <c r="C123" s="693"/>
      <c r="D123" s="774">
        <v>1400</v>
      </c>
      <c r="E123" s="737">
        <f>D123+D123*AB20</f>
        <v>1400</v>
      </c>
      <c r="F123" s="688"/>
      <c r="G123" s="688"/>
      <c r="H123" s="688"/>
      <c r="I123" s="688"/>
      <c r="J123" s="688"/>
      <c r="K123" s="688"/>
      <c r="L123" s="688"/>
      <c r="M123" s="688"/>
      <c r="N123" s="688"/>
      <c r="O123" s="679"/>
      <c r="P123" s="688"/>
      <c r="Q123" s="688"/>
      <c r="R123" s="688"/>
      <c r="S123" s="688"/>
      <c r="T123" s="688"/>
      <c r="U123" s="778"/>
      <c r="V123" s="728"/>
      <c r="W123" s="670"/>
      <c r="X123" s="670"/>
      <c r="Y123" s="669"/>
      <c r="Z123" s="669"/>
      <c r="AA123" s="669"/>
      <c r="AB123" s="890" t="s">
        <v>518</v>
      </c>
    </row>
    <row r="124" spans="1:28" ht="24" thickBot="1">
      <c r="A124" s="938" t="s">
        <v>121</v>
      </c>
      <c r="B124" s="939"/>
      <c r="C124" s="939"/>
      <c r="D124" s="939"/>
      <c r="E124" s="940"/>
      <c r="F124" s="940"/>
      <c r="G124" s="940"/>
      <c r="H124" s="940"/>
      <c r="I124" s="940"/>
      <c r="J124" s="940"/>
      <c r="K124" s="940"/>
      <c r="L124" s="940"/>
      <c r="M124" s="940"/>
      <c r="N124" s="940"/>
      <c r="O124" s="940"/>
      <c r="P124" s="940"/>
      <c r="Q124" s="940"/>
      <c r="R124" s="940"/>
      <c r="S124" s="940"/>
      <c r="T124" s="940"/>
      <c r="U124" s="940"/>
      <c r="V124" s="939"/>
      <c r="W124" s="939"/>
      <c r="X124" s="939"/>
      <c r="Y124" s="939"/>
      <c r="Z124" s="939"/>
      <c r="AA124" s="939"/>
      <c r="AB124" s="941"/>
    </row>
    <row r="125" spans="1:28" ht="116.25" customHeight="1" thickBot="1">
      <c r="A125" s="677">
        <v>114</v>
      </c>
      <c r="B125" s="678" t="s">
        <v>122</v>
      </c>
      <c r="C125" s="694"/>
      <c r="D125" s="779">
        <v>3000</v>
      </c>
      <c r="E125" s="729">
        <f>D125+D125*AB1</f>
        <v>3000</v>
      </c>
      <c r="F125" s="781"/>
      <c r="G125" s="781"/>
      <c r="H125" s="781"/>
      <c r="I125" s="781"/>
      <c r="J125" s="781"/>
      <c r="K125" s="781"/>
      <c r="L125" s="781"/>
      <c r="M125" s="781"/>
      <c r="N125" s="781"/>
      <c r="O125" s="682"/>
      <c r="P125" s="781"/>
      <c r="Q125" s="781"/>
      <c r="R125" s="781"/>
      <c r="S125" s="781"/>
      <c r="T125" s="781"/>
      <c r="U125" s="782"/>
      <c r="V125" s="780">
        <v>800</v>
      </c>
      <c r="W125" s="772">
        <v>600</v>
      </c>
      <c r="X125" s="772">
        <v>2300</v>
      </c>
      <c r="Y125" s="695"/>
      <c r="Z125" s="695"/>
      <c r="AA125" s="695"/>
      <c r="AB125" s="888" t="s">
        <v>123</v>
      </c>
    </row>
  </sheetData>
  <mergeCells count="80">
    <mergeCell ref="AB46:AB49"/>
    <mergeCell ref="AB50:AB53"/>
    <mergeCell ref="AB54:AB57"/>
    <mergeCell ref="R6:R7"/>
    <mergeCell ref="V1:AA1"/>
    <mergeCell ref="A3:AB3"/>
    <mergeCell ref="C6:C7"/>
    <mergeCell ref="D6:D7"/>
    <mergeCell ref="F6:F7"/>
    <mergeCell ref="V6:X6"/>
    <mergeCell ref="Y6:Y7"/>
    <mergeCell ref="T6:T7"/>
    <mergeCell ref="Z6:Z7"/>
    <mergeCell ref="AA6:AA7"/>
    <mergeCell ref="E6:E7"/>
    <mergeCell ref="P6:P7"/>
    <mergeCell ref="G6:G7"/>
    <mergeCell ref="I6:I7"/>
    <mergeCell ref="K6:K7"/>
    <mergeCell ref="M6:M7"/>
    <mergeCell ref="O6:O7"/>
    <mergeCell ref="H6:H7"/>
    <mergeCell ref="J6:J7"/>
    <mergeCell ref="L6:L7"/>
    <mergeCell ref="N6:N7"/>
    <mergeCell ref="Q6:Q7"/>
    <mergeCell ref="S6:S7"/>
    <mergeCell ref="U6:U7"/>
    <mergeCell ref="A124:AB124"/>
    <mergeCell ref="AB66:AB69"/>
    <mergeCell ref="C90:C91"/>
    <mergeCell ref="AB86:AB89"/>
    <mergeCell ref="AB90:AB91"/>
    <mergeCell ref="AB93:AB96"/>
    <mergeCell ref="AB97:AB100"/>
    <mergeCell ref="A104:AB104"/>
    <mergeCell ref="AB82:AB85"/>
    <mergeCell ref="A92:AB92"/>
    <mergeCell ref="AB6:AB7"/>
    <mergeCell ref="A6:A7"/>
    <mergeCell ref="B6:B7"/>
    <mergeCell ref="AB70:AB73"/>
    <mergeCell ref="AB74:AB77"/>
    <mergeCell ref="AB78:AB81"/>
    <mergeCell ref="AB58:AB61"/>
    <mergeCell ref="AB62:AB65"/>
    <mergeCell ref="A8:AB8"/>
    <mergeCell ref="AB30:AB33"/>
    <mergeCell ref="AB34:AB37"/>
    <mergeCell ref="AB38:AB41"/>
    <mergeCell ref="AB42:AB45"/>
    <mergeCell ref="AB14:AB17"/>
    <mergeCell ref="AB18:AB21"/>
    <mergeCell ref="AB22:AB25"/>
    <mergeCell ref="AB26:AB29"/>
    <mergeCell ref="C102:C103"/>
    <mergeCell ref="C18:C21"/>
    <mergeCell ref="C14:C17"/>
    <mergeCell ref="C22:C23"/>
    <mergeCell ref="C24:C25"/>
    <mergeCell ref="C26:C29"/>
    <mergeCell ref="C30:C33"/>
    <mergeCell ref="C34:C35"/>
    <mergeCell ref="C36:C37"/>
    <mergeCell ref="C38:C41"/>
    <mergeCell ref="C42:C45"/>
    <mergeCell ref="C46:C49"/>
    <mergeCell ref="C50:C53"/>
    <mergeCell ref="C54:C57"/>
    <mergeCell ref="C58:C61"/>
    <mergeCell ref="C62:C65"/>
    <mergeCell ref="C82:C85"/>
    <mergeCell ref="C86:C89"/>
    <mergeCell ref="C93:C96"/>
    <mergeCell ref="C97:C100"/>
    <mergeCell ref="C66:C69"/>
    <mergeCell ref="C70:C71"/>
    <mergeCell ref="C72:C73"/>
    <mergeCell ref="C74:C77"/>
    <mergeCell ref="C78:C81"/>
  </mergeCells>
  <pageMargins left="0.7" right="0.7" top="0.75" bottom="0.75" header="0.3" footer="0.3"/>
  <pageSetup paperSize="9" scale="43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O61"/>
  <sheetViews>
    <sheetView tabSelected="1" zoomScale="90" zoomScaleNormal="90" zoomScaleSheetLayoutView="70" zoomScalePageLayoutView="50" workbookViewId="0">
      <pane ySplit="5" topLeftCell="A6" activePane="bottomLeft" state="frozen"/>
      <selection pane="bottomLeft" activeCell="A2" sqref="A2"/>
    </sheetView>
  </sheetViews>
  <sheetFormatPr defaultColWidth="9.140625" defaultRowHeight="21"/>
  <cols>
    <col min="1" max="1" width="6.5703125" style="27" customWidth="1"/>
    <col min="2" max="2" width="29.85546875" style="72" customWidth="1"/>
    <col min="3" max="3" width="18.42578125" style="20" customWidth="1"/>
    <col min="4" max="4" width="18.42578125" style="2" hidden="1" customWidth="1"/>
    <col min="5" max="8" width="17.7109375" style="5" hidden="1" customWidth="1"/>
    <col min="9" max="13" width="17.7109375" style="5" customWidth="1"/>
    <col min="14" max="14" width="8.85546875" style="7" customWidth="1"/>
    <col min="15" max="15" width="8" style="7" customWidth="1"/>
    <col min="16" max="16" width="7.7109375" style="7" customWidth="1"/>
    <col min="17" max="17" width="9.85546875" style="7" customWidth="1"/>
    <col min="18" max="18" width="7.28515625" style="3" customWidth="1"/>
    <col min="19" max="19" width="13.5703125" style="3" customWidth="1"/>
    <col min="20" max="20" width="9.140625" style="3"/>
    <col min="21" max="21" width="33.42578125" style="3" customWidth="1"/>
    <col min="42" max="16384" width="9.140625" style="3"/>
  </cols>
  <sheetData>
    <row r="1" spans="1:21" ht="103.9" customHeight="1"/>
    <row r="2" spans="1:21" ht="23.25" customHeight="1">
      <c r="A2" s="901" t="s">
        <v>0</v>
      </c>
      <c r="B2" s="21"/>
      <c r="C2" s="21"/>
      <c r="D2" s="1"/>
      <c r="E2" s="4"/>
      <c r="F2" s="4"/>
      <c r="G2" s="4"/>
      <c r="H2" s="4"/>
      <c r="I2" s="4"/>
      <c r="J2" s="4"/>
      <c r="K2" s="4"/>
      <c r="L2" s="4"/>
      <c r="M2" s="4"/>
      <c r="N2" s="6"/>
      <c r="O2" s="6"/>
      <c r="P2" s="6"/>
      <c r="Q2" s="1025" t="s">
        <v>165</v>
      </c>
      <c r="R2" s="1026"/>
      <c r="S2" s="1026"/>
      <c r="T2" s="1026"/>
      <c r="U2" s="272">
        <v>0</v>
      </c>
    </row>
    <row r="3" spans="1:21" ht="21.75" thickBot="1">
      <c r="A3" s="901" t="s">
        <v>479</v>
      </c>
      <c r="Q3" s="1027"/>
      <c r="R3" s="1027"/>
      <c r="S3" s="1027"/>
      <c r="T3" s="1027"/>
      <c r="U3" s="273"/>
    </row>
    <row r="4" spans="1:21" ht="32.25" customHeight="1">
      <c r="A4" s="983" t="s">
        <v>1</v>
      </c>
      <c r="B4" s="985" t="s">
        <v>2</v>
      </c>
      <c r="C4" s="987" t="s">
        <v>5</v>
      </c>
      <c r="D4" s="1001" t="s">
        <v>42</v>
      </c>
      <c r="E4" s="1002"/>
      <c r="F4" s="1002"/>
      <c r="G4" s="1002"/>
      <c r="H4" s="1003"/>
      <c r="I4" s="1007" t="s">
        <v>42</v>
      </c>
      <c r="J4" s="1008"/>
      <c r="K4" s="1008"/>
      <c r="L4" s="1008"/>
      <c r="M4" s="1009"/>
      <c r="N4" s="992" t="s">
        <v>43</v>
      </c>
      <c r="O4" s="992"/>
      <c r="P4" s="992"/>
      <c r="Q4" s="993" t="s">
        <v>37</v>
      </c>
      <c r="R4" s="993" t="s">
        <v>39</v>
      </c>
      <c r="S4" s="995" t="s">
        <v>38</v>
      </c>
      <c r="T4" s="997" t="s">
        <v>6</v>
      </c>
      <c r="U4" s="998"/>
    </row>
    <row r="5" spans="1:21" ht="20.25" customHeight="1" thickBot="1">
      <c r="A5" s="984"/>
      <c r="B5" s="986"/>
      <c r="C5" s="988"/>
      <c r="D5" s="1004"/>
      <c r="E5" s="1005"/>
      <c r="F5" s="1005"/>
      <c r="G5" s="1005"/>
      <c r="H5" s="1006"/>
      <c r="I5" s="1010"/>
      <c r="J5" s="1011"/>
      <c r="K5" s="1011"/>
      <c r="L5" s="1011"/>
      <c r="M5" s="1012"/>
      <c r="N5" s="8" t="s">
        <v>4</v>
      </c>
      <c r="O5" s="8" t="s">
        <v>3</v>
      </c>
      <c r="P5" s="9" t="s">
        <v>7</v>
      </c>
      <c r="Q5" s="994"/>
      <c r="R5" s="994"/>
      <c r="S5" s="996"/>
      <c r="T5" s="999"/>
      <c r="U5" s="1000"/>
    </row>
    <row r="6" spans="1:21" ht="24.95" customHeight="1" thickBot="1">
      <c r="A6" s="989" t="s">
        <v>8</v>
      </c>
      <c r="B6" s="990"/>
      <c r="C6" s="990"/>
      <c r="D6" s="990"/>
      <c r="E6" s="990"/>
      <c r="F6" s="990"/>
      <c r="G6" s="990"/>
      <c r="H6" s="990"/>
      <c r="I6" s="990"/>
      <c r="J6" s="990"/>
      <c r="K6" s="990"/>
      <c r="L6" s="990"/>
      <c r="M6" s="990"/>
      <c r="N6" s="990"/>
      <c r="O6" s="990"/>
      <c r="P6" s="990"/>
      <c r="Q6" s="990"/>
      <c r="R6" s="990"/>
      <c r="S6" s="990"/>
      <c r="T6" s="990"/>
      <c r="U6" s="991"/>
    </row>
    <row r="7" spans="1:21" ht="63.75" customHeight="1" thickBot="1">
      <c r="A7" s="59"/>
      <c r="B7" s="73"/>
      <c r="C7" s="60"/>
      <c r="D7" s="811" t="s">
        <v>429</v>
      </c>
      <c r="E7" s="811" t="s">
        <v>430</v>
      </c>
      <c r="F7" s="811" t="s">
        <v>431</v>
      </c>
      <c r="G7" s="811" t="s">
        <v>432</v>
      </c>
      <c r="H7" s="811" t="s">
        <v>433</v>
      </c>
      <c r="I7" s="816" t="s">
        <v>429</v>
      </c>
      <c r="J7" s="816" t="s">
        <v>430</v>
      </c>
      <c r="K7" s="816" t="s">
        <v>431</v>
      </c>
      <c r="L7" s="816" t="s">
        <v>432</v>
      </c>
      <c r="M7" s="816" t="s">
        <v>433</v>
      </c>
      <c r="N7" s="61"/>
      <c r="O7" s="61"/>
      <c r="P7" s="61"/>
      <c r="Q7" s="61"/>
      <c r="R7" s="36"/>
      <c r="S7" s="36"/>
      <c r="T7" s="977"/>
      <c r="U7" s="978"/>
    </row>
    <row r="8" spans="1:21" ht="99.95" customHeight="1" thickBot="1">
      <c r="A8" s="59">
        <v>1</v>
      </c>
      <c r="B8" s="37" t="s">
        <v>465</v>
      </c>
      <c r="C8" s="60"/>
      <c r="D8" s="87">
        <v>10715</v>
      </c>
      <c r="E8" s="103">
        <v>11775</v>
      </c>
      <c r="F8" s="812">
        <v>14575</v>
      </c>
      <c r="G8" s="812">
        <v>14575</v>
      </c>
      <c r="H8" s="812">
        <v>17375</v>
      </c>
      <c r="I8" s="125">
        <f t="shared" ref="I8:J10" si="0">D8+D8*$U$2</f>
        <v>10715</v>
      </c>
      <c r="J8" s="125">
        <f t="shared" si="0"/>
        <v>11775</v>
      </c>
      <c r="K8" s="125">
        <f>F8+F8*U2</f>
        <v>14575</v>
      </c>
      <c r="L8" s="125">
        <f>G8+G8*U2</f>
        <v>14575</v>
      </c>
      <c r="M8" s="125">
        <f>H8+H8*U2</f>
        <v>17375</v>
      </c>
      <c r="N8" s="178" t="s">
        <v>152</v>
      </c>
      <c r="O8" s="150">
        <v>700</v>
      </c>
      <c r="P8" s="150">
        <v>770</v>
      </c>
      <c r="Q8" s="150">
        <v>2</v>
      </c>
      <c r="R8" s="148">
        <v>25.5</v>
      </c>
      <c r="S8" s="148">
        <v>0.12</v>
      </c>
      <c r="T8" s="981" t="s">
        <v>153</v>
      </c>
      <c r="U8" s="982"/>
    </row>
    <row r="9" spans="1:21" ht="99.95" customHeight="1" thickBot="1">
      <c r="A9" s="59">
        <v>2</v>
      </c>
      <c r="B9" s="37" t="s">
        <v>464</v>
      </c>
      <c r="C9" s="60"/>
      <c r="D9" s="103">
        <v>11885</v>
      </c>
      <c r="E9" s="103">
        <v>12945</v>
      </c>
      <c r="F9" s="812">
        <v>16465</v>
      </c>
      <c r="G9" s="812">
        <v>16465</v>
      </c>
      <c r="H9" s="812">
        <v>19985</v>
      </c>
      <c r="I9" s="125">
        <f t="shared" si="0"/>
        <v>11885</v>
      </c>
      <c r="J9" s="125">
        <f t="shared" si="0"/>
        <v>12945</v>
      </c>
      <c r="K9" s="125">
        <f>F9+F9*U2</f>
        <v>16465</v>
      </c>
      <c r="L9" s="125">
        <f>G9+G9*U2</f>
        <v>16465</v>
      </c>
      <c r="M9" s="125">
        <f>H9+H9*U2</f>
        <v>19985</v>
      </c>
      <c r="N9" s="178" t="s">
        <v>192</v>
      </c>
      <c r="O9" s="150">
        <v>800</v>
      </c>
      <c r="P9" s="150">
        <v>770</v>
      </c>
      <c r="Q9" s="150">
        <v>2</v>
      </c>
      <c r="R9" s="148">
        <v>27</v>
      </c>
      <c r="S9" s="148">
        <v>0.22</v>
      </c>
      <c r="T9" s="981" t="s">
        <v>153</v>
      </c>
      <c r="U9" s="982"/>
    </row>
    <row r="10" spans="1:21" ht="99.95" customHeight="1" thickBot="1">
      <c r="A10" s="59">
        <v>3</v>
      </c>
      <c r="B10" s="37" t="s">
        <v>463</v>
      </c>
      <c r="C10" s="60"/>
      <c r="D10" s="103">
        <v>9015</v>
      </c>
      <c r="E10" s="103">
        <v>10080</v>
      </c>
      <c r="F10" s="812">
        <v>12320</v>
      </c>
      <c r="G10" s="812">
        <v>12320</v>
      </c>
      <c r="H10" s="812">
        <v>14560</v>
      </c>
      <c r="I10" s="125">
        <f t="shared" si="0"/>
        <v>9015</v>
      </c>
      <c r="J10" s="125">
        <f t="shared" si="0"/>
        <v>10080</v>
      </c>
      <c r="K10" s="125">
        <f>F10+F10*U2</f>
        <v>12320</v>
      </c>
      <c r="L10" s="125">
        <f>G10+G10*U2</f>
        <v>12320</v>
      </c>
      <c r="M10" s="125">
        <f>H10+H10*U2</f>
        <v>14560</v>
      </c>
      <c r="N10" s="178" t="s">
        <v>196</v>
      </c>
      <c r="O10" s="150">
        <v>800</v>
      </c>
      <c r="P10" s="150">
        <v>770</v>
      </c>
      <c r="Q10" s="150">
        <v>2</v>
      </c>
      <c r="R10" s="148">
        <v>24</v>
      </c>
      <c r="S10" s="148">
        <v>0.17</v>
      </c>
      <c r="T10" s="981" t="s">
        <v>153</v>
      </c>
      <c r="U10" s="982"/>
    </row>
    <row r="11" spans="1:21" ht="99.95" customHeight="1" thickBot="1">
      <c r="A11" s="59">
        <v>4</v>
      </c>
      <c r="B11" s="37" t="s">
        <v>462</v>
      </c>
      <c r="C11" s="60"/>
      <c r="D11" s="812">
        <v>19095</v>
      </c>
      <c r="E11" s="812">
        <v>21220</v>
      </c>
      <c r="F11" s="812">
        <v>26110</v>
      </c>
      <c r="G11" s="812">
        <v>26110</v>
      </c>
      <c r="H11" s="812">
        <v>31000</v>
      </c>
      <c r="I11" s="125">
        <f t="shared" ref="I11:I40" si="1">D11+D11*$U$2</f>
        <v>19095</v>
      </c>
      <c r="J11" s="125">
        <f t="shared" ref="J11:J40" si="2">E11+E11*$U$2</f>
        <v>21220</v>
      </c>
      <c r="K11" s="125">
        <f>F11+F11*U2</f>
        <v>26110</v>
      </c>
      <c r="L11" s="125">
        <f>G11+G11*U2</f>
        <v>26110</v>
      </c>
      <c r="M11" s="125">
        <f>H11+H11*U2</f>
        <v>31000</v>
      </c>
      <c r="N11" s="178" t="s">
        <v>100</v>
      </c>
      <c r="O11" s="150">
        <v>1200</v>
      </c>
      <c r="P11" s="150">
        <v>774</v>
      </c>
      <c r="Q11" s="150">
        <v>2</v>
      </c>
      <c r="R11" s="148">
        <v>62.5</v>
      </c>
      <c r="S11" s="148">
        <v>0.28999999999999998</v>
      </c>
      <c r="T11" s="979" t="s">
        <v>126</v>
      </c>
      <c r="U11" s="980"/>
    </row>
    <row r="12" spans="1:21" ht="99.95" customHeight="1" thickBot="1">
      <c r="A12" s="31">
        <v>5</v>
      </c>
      <c r="B12" s="62" t="s">
        <v>461</v>
      </c>
      <c r="C12" s="32"/>
      <c r="D12" s="103">
        <v>47740</v>
      </c>
      <c r="E12" s="103">
        <v>53040</v>
      </c>
      <c r="F12" s="103">
        <v>64740</v>
      </c>
      <c r="G12" s="103">
        <v>64740</v>
      </c>
      <c r="H12" s="103">
        <v>76440</v>
      </c>
      <c r="I12" s="126">
        <f t="shared" si="1"/>
        <v>47740</v>
      </c>
      <c r="J12" s="126">
        <f t="shared" si="2"/>
        <v>53040</v>
      </c>
      <c r="K12" s="126">
        <f>F12+F12*U2</f>
        <v>64740</v>
      </c>
      <c r="L12" s="126">
        <f>G12+G12*U2</f>
        <v>64740</v>
      </c>
      <c r="M12" s="126">
        <f>H12+H12*U2</f>
        <v>76440</v>
      </c>
      <c r="N12" s="179" t="s">
        <v>101</v>
      </c>
      <c r="O12" s="149">
        <v>1200</v>
      </c>
      <c r="P12" s="149">
        <v>790</v>
      </c>
      <c r="Q12" s="149">
        <v>5</v>
      </c>
      <c r="R12" s="147"/>
      <c r="S12" s="147">
        <v>0.6</v>
      </c>
      <c r="T12" s="981" t="s">
        <v>125</v>
      </c>
      <c r="U12" s="982"/>
    </row>
    <row r="13" spans="1:21" ht="99.95" customHeight="1" thickBot="1">
      <c r="A13" s="817">
        <v>6</v>
      </c>
      <c r="B13" s="53" t="s">
        <v>460</v>
      </c>
      <c r="C13" s="53"/>
      <c r="D13" s="63">
        <v>9550</v>
      </c>
      <c r="E13" s="92">
        <v>10610</v>
      </c>
      <c r="F13" s="63">
        <v>12050</v>
      </c>
      <c r="G13" s="63">
        <v>12050</v>
      </c>
      <c r="H13" s="63">
        <v>13490</v>
      </c>
      <c r="I13" s="815">
        <f t="shared" si="1"/>
        <v>9550</v>
      </c>
      <c r="J13" s="815">
        <f t="shared" si="2"/>
        <v>10610</v>
      </c>
      <c r="K13" s="815">
        <f>F13+F13*U2</f>
        <v>12050</v>
      </c>
      <c r="L13" s="815">
        <f>G13+G13*U2</f>
        <v>12050</v>
      </c>
      <c r="M13" s="815">
        <f>H13+H13*U2</f>
        <v>13490</v>
      </c>
      <c r="N13" s="180" t="s">
        <v>46</v>
      </c>
      <c r="O13" s="181">
        <v>600</v>
      </c>
      <c r="P13" s="181">
        <v>774</v>
      </c>
      <c r="Q13" s="181">
        <v>2</v>
      </c>
      <c r="R13" s="818">
        <v>35</v>
      </c>
      <c r="S13" s="818">
        <v>0.2</v>
      </c>
      <c r="T13" s="1030" t="s">
        <v>91</v>
      </c>
      <c r="U13" s="1031"/>
    </row>
    <row r="14" spans="1:21" ht="99.95" customHeight="1" thickBot="1">
      <c r="A14" s="59">
        <v>7</v>
      </c>
      <c r="B14" s="38" t="s">
        <v>459</v>
      </c>
      <c r="C14" s="32"/>
      <c r="D14" s="64">
        <v>9550</v>
      </c>
      <c r="E14" s="94">
        <v>10610</v>
      </c>
      <c r="F14" s="813">
        <v>12450</v>
      </c>
      <c r="G14" s="813">
        <v>12450</v>
      </c>
      <c r="H14" s="813">
        <v>14290</v>
      </c>
      <c r="I14" s="125">
        <f t="shared" si="1"/>
        <v>9550</v>
      </c>
      <c r="J14" s="125">
        <f t="shared" si="2"/>
        <v>10610</v>
      </c>
      <c r="K14" s="125">
        <f>F14+F14*U2</f>
        <v>12450</v>
      </c>
      <c r="L14" s="125">
        <f>G14+G14*U2</f>
        <v>12450</v>
      </c>
      <c r="M14" s="125">
        <f>H14+H14*U2</f>
        <v>14290</v>
      </c>
      <c r="N14" s="143" t="s">
        <v>47</v>
      </c>
      <c r="O14" s="142">
        <v>820</v>
      </c>
      <c r="P14" s="142">
        <v>774</v>
      </c>
      <c r="Q14" s="142">
        <v>2</v>
      </c>
      <c r="R14" s="149">
        <v>30</v>
      </c>
      <c r="S14" s="149">
        <v>0.14000000000000001</v>
      </c>
      <c r="T14" s="975" t="s">
        <v>214</v>
      </c>
      <c r="U14" s="976"/>
    </row>
    <row r="15" spans="1:21" ht="99.95" customHeight="1" thickBot="1">
      <c r="A15" s="31">
        <v>8</v>
      </c>
      <c r="B15" s="38" t="s">
        <v>458</v>
      </c>
      <c r="C15" s="65"/>
      <c r="D15" s="64">
        <v>11670</v>
      </c>
      <c r="E15" s="93">
        <v>13260</v>
      </c>
      <c r="F15" s="814">
        <v>15860</v>
      </c>
      <c r="G15" s="814">
        <v>15860</v>
      </c>
      <c r="H15" s="814">
        <v>18460</v>
      </c>
      <c r="I15" s="125">
        <f t="shared" si="1"/>
        <v>11670</v>
      </c>
      <c r="J15" s="125">
        <f t="shared" si="2"/>
        <v>13260</v>
      </c>
      <c r="K15" s="125">
        <f>F15+F15*U2</f>
        <v>15860</v>
      </c>
      <c r="L15" s="125">
        <f>G15+G15*U2</f>
        <v>15860</v>
      </c>
      <c r="M15" s="125">
        <f>H15+H15*U2</f>
        <v>18460</v>
      </c>
      <c r="N15" s="143" t="s">
        <v>9</v>
      </c>
      <c r="O15" s="142">
        <v>1000</v>
      </c>
      <c r="P15" s="142">
        <v>774</v>
      </c>
      <c r="Q15" s="142">
        <v>2</v>
      </c>
      <c r="R15" s="149">
        <v>35</v>
      </c>
      <c r="S15" s="149">
        <v>0.16</v>
      </c>
      <c r="T15" s="975" t="s">
        <v>215</v>
      </c>
      <c r="U15" s="976"/>
    </row>
    <row r="16" spans="1:21" ht="99.95" customHeight="1" thickBot="1">
      <c r="A16" s="59">
        <v>9</v>
      </c>
      <c r="B16" s="38" t="s">
        <v>457</v>
      </c>
      <c r="C16" s="65"/>
      <c r="D16" s="64">
        <v>10080</v>
      </c>
      <c r="E16" s="93">
        <v>11140</v>
      </c>
      <c r="F16" s="814">
        <v>13270</v>
      </c>
      <c r="G16" s="814">
        <v>13270</v>
      </c>
      <c r="H16" s="814">
        <v>15400</v>
      </c>
      <c r="I16" s="125">
        <f t="shared" si="1"/>
        <v>10080</v>
      </c>
      <c r="J16" s="125">
        <f t="shared" si="2"/>
        <v>11140</v>
      </c>
      <c r="K16" s="125">
        <f>F16+F16*U2</f>
        <v>13270</v>
      </c>
      <c r="L16" s="125">
        <f>G16+G16*U2</f>
        <v>13270</v>
      </c>
      <c r="M16" s="125">
        <f>H16+H16*U2</f>
        <v>15400</v>
      </c>
      <c r="N16" s="143" t="s">
        <v>104</v>
      </c>
      <c r="O16" s="142">
        <v>750</v>
      </c>
      <c r="P16" s="142">
        <v>760</v>
      </c>
      <c r="Q16" s="142">
        <v>2</v>
      </c>
      <c r="R16" s="149">
        <v>35</v>
      </c>
      <c r="S16" s="149">
        <v>0.16</v>
      </c>
      <c r="T16" s="975" t="s">
        <v>206</v>
      </c>
      <c r="U16" s="976"/>
    </row>
    <row r="17" spans="1:41" ht="99.95" customHeight="1" thickBot="1">
      <c r="A17" s="59">
        <v>10</v>
      </c>
      <c r="B17" s="38" t="s">
        <v>456</v>
      </c>
      <c r="C17" s="65"/>
      <c r="D17" s="64">
        <v>12730</v>
      </c>
      <c r="E17" s="93">
        <v>14855</v>
      </c>
      <c r="F17" s="814">
        <v>17255</v>
      </c>
      <c r="G17" s="814">
        <v>17255</v>
      </c>
      <c r="H17" s="814">
        <v>19655</v>
      </c>
      <c r="I17" s="125">
        <f t="shared" si="1"/>
        <v>12730</v>
      </c>
      <c r="J17" s="125">
        <f t="shared" si="2"/>
        <v>14855</v>
      </c>
      <c r="K17" s="125">
        <f>F17+F17*U2</f>
        <v>17255</v>
      </c>
      <c r="L17" s="125">
        <f>G17+G17*U2</f>
        <v>17255</v>
      </c>
      <c r="M17" s="125">
        <f>H17+H17*U2</f>
        <v>19655</v>
      </c>
      <c r="N17" s="143" t="s">
        <v>36</v>
      </c>
      <c r="O17" s="142">
        <v>800</v>
      </c>
      <c r="P17" s="142">
        <v>774</v>
      </c>
      <c r="Q17" s="142">
        <v>3</v>
      </c>
      <c r="R17" s="149">
        <v>37</v>
      </c>
      <c r="S17" s="149">
        <v>0.2</v>
      </c>
      <c r="T17" s="972" t="s">
        <v>216</v>
      </c>
      <c r="U17" s="973"/>
    </row>
    <row r="18" spans="1:41" ht="99.95" customHeight="1" thickBot="1">
      <c r="A18" s="59">
        <v>11</v>
      </c>
      <c r="B18" s="38" t="s">
        <v>455</v>
      </c>
      <c r="C18" s="65"/>
      <c r="D18" s="64">
        <v>14855</v>
      </c>
      <c r="E18" s="93">
        <v>16445</v>
      </c>
      <c r="F18" s="814">
        <v>19325</v>
      </c>
      <c r="G18" s="814">
        <v>19325</v>
      </c>
      <c r="H18" s="814">
        <v>22205</v>
      </c>
      <c r="I18" s="125">
        <f t="shared" si="1"/>
        <v>14855</v>
      </c>
      <c r="J18" s="125">
        <f t="shared" si="2"/>
        <v>16445</v>
      </c>
      <c r="K18" s="125">
        <f>F18+F18*U2</f>
        <v>19325</v>
      </c>
      <c r="L18" s="125">
        <f>G18+G18*U2</f>
        <v>19325</v>
      </c>
      <c r="M18" s="125">
        <f>H18+H18*U2</f>
        <v>22205</v>
      </c>
      <c r="N18" s="143" t="s">
        <v>90</v>
      </c>
      <c r="O18" s="142">
        <v>800</v>
      </c>
      <c r="P18" s="142">
        <v>774</v>
      </c>
      <c r="Q18" s="142">
        <v>3</v>
      </c>
      <c r="R18" s="149">
        <v>38</v>
      </c>
      <c r="S18" s="149">
        <v>0.2</v>
      </c>
      <c r="T18" s="972" t="s">
        <v>217</v>
      </c>
      <c r="U18" s="973"/>
    </row>
    <row r="19" spans="1:41" ht="99.95" customHeight="1" thickBot="1">
      <c r="A19" s="31">
        <v>12</v>
      </c>
      <c r="B19" s="38" t="s">
        <v>454</v>
      </c>
      <c r="C19" s="65"/>
      <c r="D19" s="64">
        <v>14855</v>
      </c>
      <c r="E19" s="93">
        <v>16445</v>
      </c>
      <c r="F19" s="814">
        <v>20045</v>
      </c>
      <c r="G19" s="814">
        <v>20045</v>
      </c>
      <c r="H19" s="814">
        <v>23645</v>
      </c>
      <c r="I19" s="125">
        <f t="shared" si="1"/>
        <v>14855</v>
      </c>
      <c r="J19" s="125">
        <f t="shared" si="2"/>
        <v>16445</v>
      </c>
      <c r="K19" s="125">
        <f>F19+F19*U2</f>
        <v>20045</v>
      </c>
      <c r="L19" s="125">
        <f>G19+G19*U2</f>
        <v>20045</v>
      </c>
      <c r="M19" s="125">
        <f>H19+H19*U2</f>
        <v>23645</v>
      </c>
      <c r="N19" s="143" t="s">
        <v>10</v>
      </c>
      <c r="O19" s="142">
        <v>900</v>
      </c>
      <c r="P19" s="142">
        <v>774</v>
      </c>
      <c r="Q19" s="142">
        <v>3</v>
      </c>
      <c r="R19" s="149">
        <v>38</v>
      </c>
      <c r="S19" s="149">
        <v>0.2</v>
      </c>
      <c r="T19" s="975" t="s">
        <v>218</v>
      </c>
      <c r="U19" s="976"/>
    </row>
    <row r="20" spans="1:41" ht="99.95" customHeight="1" thickBot="1">
      <c r="A20" s="59">
        <v>13</v>
      </c>
      <c r="B20" s="38" t="s">
        <v>453</v>
      </c>
      <c r="C20" s="65"/>
      <c r="D20" s="64">
        <v>19095</v>
      </c>
      <c r="E20" s="93">
        <v>20685</v>
      </c>
      <c r="F20" s="814">
        <v>25255</v>
      </c>
      <c r="G20" s="814">
        <v>25255</v>
      </c>
      <c r="H20" s="814">
        <v>29825</v>
      </c>
      <c r="I20" s="125">
        <f t="shared" si="1"/>
        <v>19095</v>
      </c>
      <c r="J20" s="125">
        <f t="shared" si="2"/>
        <v>20685</v>
      </c>
      <c r="K20" s="125">
        <f>F20+F20*U2</f>
        <v>25255</v>
      </c>
      <c r="L20" s="125">
        <f>G20+G20*U2</f>
        <v>25255</v>
      </c>
      <c r="M20" s="125">
        <f>H20+H20*U2</f>
        <v>29825</v>
      </c>
      <c r="N20" s="143" t="s">
        <v>48</v>
      </c>
      <c r="O20" s="142">
        <v>900</v>
      </c>
      <c r="P20" s="142">
        <v>774</v>
      </c>
      <c r="Q20" s="142">
        <v>2</v>
      </c>
      <c r="R20" s="149">
        <v>73</v>
      </c>
      <c r="S20" s="149">
        <v>0.23</v>
      </c>
      <c r="T20" s="975" t="s">
        <v>127</v>
      </c>
      <c r="U20" s="976"/>
    </row>
    <row r="21" spans="1:41" ht="99.95" customHeight="1" thickBot="1">
      <c r="A21" s="59">
        <v>14</v>
      </c>
      <c r="B21" s="38" t="s">
        <v>452</v>
      </c>
      <c r="C21" s="65"/>
      <c r="D21" s="64">
        <v>19095</v>
      </c>
      <c r="E21" s="93">
        <v>20685</v>
      </c>
      <c r="F21" s="814">
        <v>25255</v>
      </c>
      <c r="G21" s="814">
        <v>25255</v>
      </c>
      <c r="H21" s="814">
        <v>29825</v>
      </c>
      <c r="I21" s="125">
        <f t="shared" si="1"/>
        <v>19095</v>
      </c>
      <c r="J21" s="125">
        <f t="shared" si="2"/>
        <v>20685</v>
      </c>
      <c r="K21" s="125">
        <f>F21+F21*U2</f>
        <v>25255</v>
      </c>
      <c r="L21" s="125">
        <f>G21+G21*U2</f>
        <v>25255</v>
      </c>
      <c r="M21" s="125">
        <f>H21+H21*U2</f>
        <v>29825</v>
      </c>
      <c r="N21" s="143" t="s">
        <v>48</v>
      </c>
      <c r="O21" s="142">
        <v>900</v>
      </c>
      <c r="P21" s="142">
        <v>774</v>
      </c>
      <c r="Q21" s="142">
        <v>2</v>
      </c>
      <c r="R21" s="149">
        <v>73</v>
      </c>
      <c r="S21" s="149">
        <v>0.23</v>
      </c>
      <c r="T21" s="975" t="s">
        <v>219</v>
      </c>
      <c r="U21" s="976"/>
    </row>
    <row r="22" spans="1:41" ht="114.95" customHeight="1" thickBot="1">
      <c r="A22" s="59">
        <v>15</v>
      </c>
      <c r="B22" s="38" t="s">
        <v>451</v>
      </c>
      <c r="C22" s="65"/>
      <c r="D22" s="64">
        <v>22600</v>
      </c>
      <c r="E22" s="93">
        <v>23870</v>
      </c>
      <c r="F22" s="814">
        <v>29720</v>
      </c>
      <c r="G22" s="814">
        <v>29720</v>
      </c>
      <c r="H22" s="814">
        <v>35570</v>
      </c>
      <c r="I22" s="125">
        <f t="shared" si="1"/>
        <v>22600</v>
      </c>
      <c r="J22" s="125">
        <f t="shared" si="2"/>
        <v>23870</v>
      </c>
      <c r="K22" s="125">
        <f>F22+F22*U2</f>
        <v>29720</v>
      </c>
      <c r="L22" s="125">
        <f>G22+G22*U2</f>
        <v>29720</v>
      </c>
      <c r="M22" s="125">
        <f>H22+H22*U2</f>
        <v>35570</v>
      </c>
      <c r="N22" s="143" t="s">
        <v>49</v>
      </c>
      <c r="O22" s="142">
        <v>900</v>
      </c>
      <c r="P22" s="142">
        <v>774</v>
      </c>
      <c r="Q22" s="142">
        <v>3</v>
      </c>
      <c r="R22" s="149">
        <v>98</v>
      </c>
      <c r="S22" s="149">
        <v>0.35</v>
      </c>
      <c r="T22" s="975" t="s">
        <v>220</v>
      </c>
      <c r="U22" s="976"/>
    </row>
    <row r="23" spans="1:41" ht="114.95" customHeight="1" thickBot="1">
      <c r="A23" s="31">
        <v>16</v>
      </c>
      <c r="B23" s="38" t="s">
        <v>450</v>
      </c>
      <c r="C23" s="65"/>
      <c r="D23" s="64">
        <v>22600</v>
      </c>
      <c r="E23" s="93">
        <v>23870</v>
      </c>
      <c r="F23" s="814">
        <v>29720</v>
      </c>
      <c r="G23" s="814">
        <v>29720</v>
      </c>
      <c r="H23" s="814">
        <v>35570</v>
      </c>
      <c r="I23" s="125">
        <f t="shared" si="1"/>
        <v>22600</v>
      </c>
      <c r="J23" s="125">
        <f t="shared" si="2"/>
        <v>23870</v>
      </c>
      <c r="K23" s="125">
        <f>F23+F23*U2</f>
        <v>29720</v>
      </c>
      <c r="L23" s="125">
        <f>G23+G23*U2</f>
        <v>29720</v>
      </c>
      <c r="M23" s="125">
        <f>H23+H23*U2</f>
        <v>35570</v>
      </c>
      <c r="N23" s="143" t="s">
        <v>49</v>
      </c>
      <c r="O23" s="142">
        <v>900</v>
      </c>
      <c r="P23" s="142">
        <v>774</v>
      </c>
      <c r="Q23" s="142">
        <v>3</v>
      </c>
      <c r="R23" s="149">
        <v>98</v>
      </c>
      <c r="S23" s="149">
        <v>0.35</v>
      </c>
      <c r="T23" s="975" t="s">
        <v>221</v>
      </c>
      <c r="U23" s="976"/>
    </row>
    <row r="24" spans="1:41" ht="114.95" customHeight="1" thickBot="1">
      <c r="A24" s="59">
        <v>17</v>
      </c>
      <c r="B24" s="38" t="s">
        <v>449</v>
      </c>
      <c r="C24" s="65"/>
      <c r="D24" s="64">
        <v>24720</v>
      </c>
      <c r="E24" s="93">
        <v>25990</v>
      </c>
      <c r="F24" s="814">
        <v>32965</v>
      </c>
      <c r="G24" s="814">
        <v>32965</v>
      </c>
      <c r="H24" s="814">
        <v>39940</v>
      </c>
      <c r="I24" s="125">
        <f t="shared" si="1"/>
        <v>24720</v>
      </c>
      <c r="J24" s="125">
        <f t="shared" si="2"/>
        <v>25990</v>
      </c>
      <c r="K24" s="125">
        <f>F24+F24*U2</f>
        <v>32965</v>
      </c>
      <c r="L24" s="125">
        <f>G24+G24*U2</f>
        <v>32965</v>
      </c>
      <c r="M24" s="125">
        <f>H24+H24*U2</f>
        <v>39940</v>
      </c>
      <c r="N24" s="143" t="s">
        <v>50</v>
      </c>
      <c r="O24" s="142">
        <v>900</v>
      </c>
      <c r="P24" s="142">
        <v>774</v>
      </c>
      <c r="Q24" s="142">
        <v>3</v>
      </c>
      <c r="R24" s="149">
        <v>99</v>
      </c>
      <c r="S24" s="149">
        <v>0.35</v>
      </c>
      <c r="T24" s="975" t="s">
        <v>222</v>
      </c>
      <c r="U24" s="976"/>
    </row>
    <row r="25" spans="1:41" ht="114.95" customHeight="1" thickBot="1">
      <c r="A25" s="59">
        <v>18</v>
      </c>
      <c r="B25" s="38" t="s">
        <v>147</v>
      </c>
      <c r="C25" s="65"/>
      <c r="D25" s="64">
        <v>24720</v>
      </c>
      <c r="E25" s="93">
        <v>25990</v>
      </c>
      <c r="F25" s="814">
        <v>32965</v>
      </c>
      <c r="G25" s="814">
        <v>32965</v>
      </c>
      <c r="H25" s="814">
        <v>39940</v>
      </c>
      <c r="I25" s="125">
        <f t="shared" si="1"/>
        <v>24720</v>
      </c>
      <c r="J25" s="125">
        <f t="shared" si="2"/>
        <v>25990</v>
      </c>
      <c r="K25" s="125">
        <f>F25+F25*U2</f>
        <v>32965</v>
      </c>
      <c r="L25" s="125">
        <f>G25+G25*U2</f>
        <v>32965</v>
      </c>
      <c r="M25" s="125">
        <f>H25+H25*U2</f>
        <v>39940</v>
      </c>
      <c r="N25" s="143" t="s">
        <v>50</v>
      </c>
      <c r="O25" s="142">
        <v>900</v>
      </c>
      <c r="P25" s="142">
        <v>774</v>
      </c>
      <c r="Q25" s="142">
        <v>3</v>
      </c>
      <c r="R25" s="149">
        <v>99</v>
      </c>
      <c r="S25" s="149">
        <v>0.35</v>
      </c>
      <c r="T25" s="975" t="s">
        <v>223</v>
      </c>
      <c r="U25" s="976"/>
    </row>
    <row r="26" spans="1:41" ht="99.95" customHeight="1" thickBot="1">
      <c r="A26" s="59">
        <v>19</v>
      </c>
      <c r="B26" s="38" t="s">
        <v>448</v>
      </c>
      <c r="C26" s="65"/>
      <c r="D26" s="64">
        <v>12200</v>
      </c>
      <c r="E26" s="93">
        <v>13790</v>
      </c>
      <c r="F26" s="814">
        <v>17040</v>
      </c>
      <c r="G26" s="814">
        <v>17040</v>
      </c>
      <c r="H26" s="814">
        <v>20290</v>
      </c>
      <c r="I26" s="125">
        <f t="shared" si="1"/>
        <v>12200</v>
      </c>
      <c r="J26" s="125">
        <f t="shared" si="2"/>
        <v>13790</v>
      </c>
      <c r="K26" s="125">
        <f>F26+F26*U2</f>
        <v>17040</v>
      </c>
      <c r="L26" s="125">
        <f>G26+G26*U2</f>
        <v>17040</v>
      </c>
      <c r="M26" s="125">
        <f>H26+H26*U2</f>
        <v>20290</v>
      </c>
      <c r="N26" s="143" t="s">
        <v>9</v>
      </c>
      <c r="O26" s="142">
        <v>1000</v>
      </c>
      <c r="P26" s="142">
        <v>774</v>
      </c>
      <c r="Q26" s="142">
        <v>2</v>
      </c>
      <c r="R26" s="149">
        <v>35</v>
      </c>
      <c r="S26" s="149">
        <v>0.16</v>
      </c>
      <c r="T26" s="975" t="s">
        <v>224</v>
      </c>
      <c r="U26" s="976"/>
    </row>
    <row r="27" spans="1:41" s="238" customFormat="1" ht="99.95" customHeight="1" thickBot="1">
      <c r="A27" s="31">
        <v>20</v>
      </c>
      <c r="B27" s="38" t="s">
        <v>447</v>
      </c>
      <c r="C27" s="65"/>
      <c r="D27" s="64">
        <v>14280</v>
      </c>
      <c r="E27" s="93">
        <v>15875</v>
      </c>
      <c r="F27" s="814">
        <v>19125</v>
      </c>
      <c r="G27" s="814">
        <v>19125</v>
      </c>
      <c r="H27" s="814">
        <v>22375</v>
      </c>
      <c r="I27" s="125">
        <f t="shared" si="1"/>
        <v>14280</v>
      </c>
      <c r="J27" s="125">
        <f t="shared" si="2"/>
        <v>15875</v>
      </c>
      <c r="K27" s="125">
        <f>F27+F27*U2</f>
        <v>19125</v>
      </c>
      <c r="L27" s="125">
        <f>G27+G27*U2</f>
        <v>19125</v>
      </c>
      <c r="M27" s="125">
        <f>H27+H27*U2</f>
        <v>22375</v>
      </c>
      <c r="N27" s="143" t="s">
        <v>9</v>
      </c>
      <c r="O27" s="142">
        <v>1000</v>
      </c>
      <c r="P27" s="142">
        <v>774</v>
      </c>
      <c r="Q27" s="142">
        <v>2</v>
      </c>
      <c r="R27" s="149">
        <v>35</v>
      </c>
      <c r="S27" s="149">
        <v>0.16</v>
      </c>
      <c r="T27" s="975" t="s">
        <v>286</v>
      </c>
      <c r="U27" s="976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</row>
    <row r="28" spans="1:41" ht="99.95" customHeight="1" thickBot="1">
      <c r="A28" s="59">
        <v>21</v>
      </c>
      <c r="B28" s="38" t="s">
        <v>446</v>
      </c>
      <c r="C28" s="65"/>
      <c r="D28" s="64">
        <v>15915</v>
      </c>
      <c r="E28" s="93">
        <v>16925</v>
      </c>
      <c r="F28" s="814">
        <v>20525</v>
      </c>
      <c r="G28" s="814">
        <v>20525</v>
      </c>
      <c r="H28" s="814">
        <v>24125</v>
      </c>
      <c r="I28" s="125">
        <f t="shared" si="1"/>
        <v>15915</v>
      </c>
      <c r="J28" s="125">
        <f t="shared" si="2"/>
        <v>16925</v>
      </c>
      <c r="K28" s="125">
        <f>F28+F28*U2</f>
        <v>20525</v>
      </c>
      <c r="L28" s="125">
        <f>G28+G28*U2</f>
        <v>20525</v>
      </c>
      <c r="M28" s="125">
        <f>H28+H28*U2</f>
        <v>24125</v>
      </c>
      <c r="N28" s="143" t="s">
        <v>10</v>
      </c>
      <c r="O28" s="142">
        <v>900</v>
      </c>
      <c r="P28" s="142">
        <v>774</v>
      </c>
      <c r="Q28" s="142">
        <v>2</v>
      </c>
      <c r="R28" s="149">
        <v>30</v>
      </c>
      <c r="S28" s="149">
        <v>0.15</v>
      </c>
      <c r="T28" s="975" t="s">
        <v>225</v>
      </c>
      <c r="U28" s="976"/>
    </row>
    <row r="29" spans="1:41" s="238" customFormat="1" ht="99.95" customHeight="1" thickBot="1">
      <c r="A29" s="59">
        <v>22</v>
      </c>
      <c r="B29" s="38" t="s">
        <v>445</v>
      </c>
      <c r="C29" s="65"/>
      <c r="D29" s="64">
        <v>15915</v>
      </c>
      <c r="E29" s="93">
        <v>16925</v>
      </c>
      <c r="F29" s="814">
        <v>20525</v>
      </c>
      <c r="G29" s="814">
        <v>20525</v>
      </c>
      <c r="H29" s="814">
        <v>24125</v>
      </c>
      <c r="I29" s="125">
        <f t="shared" si="1"/>
        <v>15915</v>
      </c>
      <c r="J29" s="125">
        <f>E29+E29*$U$2</f>
        <v>16925</v>
      </c>
      <c r="K29" s="125">
        <f>F29+F29*U2</f>
        <v>20525</v>
      </c>
      <c r="L29" s="125">
        <f>G29+G29*U2</f>
        <v>20525</v>
      </c>
      <c r="M29" s="125">
        <f>H29+H29*U2</f>
        <v>24125</v>
      </c>
      <c r="N29" s="143" t="s">
        <v>90</v>
      </c>
      <c r="O29" s="142">
        <v>800</v>
      </c>
      <c r="P29" s="142">
        <v>774</v>
      </c>
      <c r="Q29" s="142">
        <v>3</v>
      </c>
      <c r="R29" s="149">
        <v>38</v>
      </c>
      <c r="S29" s="149">
        <v>0.2</v>
      </c>
      <c r="T29" s="972" t="s">
        <v>217</v>
      </c>
      <c r="U29" s="973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</row>
    <row r="30" spans="1:41" ht="125.1" customHeight="1" thickBot="1">
      <c r="A30" s="59">
        <v>23</v>
      </c>
      <c r="B30" s="38" t="s">
        <v>444</v>
      </c>
      <c r="C30" s="65"/>
      <c r="D30" s="64">
        <v>10080</v>
      </c>
      <c r="E30" s="93">
        <v>11140</v>
      </c>
      <c r="F30" s="814">
        <v>13700</v>
      </c>
      <c r="G30" s="814">
        <v>13700</v>
      </c>
      <c r="H30" s="814">
        <v>16260</v>
      </c>
      <c r="I30" s="125">
        <f t="shared" si="1"/>
        <v>10080</v>
      </c>
      <c r="J30" s="125">
        <f t="shared" si="2"/>
        <v>11140</v>
      </c>
      <c r="K30" s="125">
        <f>F30+F30*U2</f>
        <v>13700</v>
      </c>
      <c r="L30" s="125">
        <f>G30+G30*U2</f>
        <v>13700</v>
      </c>
      <c r="M30" s="125">
        <f>H30+H30*U2</f>
        <v>16260</v>
      </c>
      <c r="N30" s="143" t="s">
        <v>95</v>
      </c>
      <c r="O30" s="142">
        <v>800</v>
      </c>
      <c r="P30" s="142">
        <v>774</v>
      </c>
      <c r="Q30" s="142">
        <v>1</v>
      </c>
      <c r="R30" s="149">
        <v>32.5</v>
      </c>
      <c r="S30" s="149">
        <v>0.18</v>
      </c>
      <c r="T30" s="972" t="s">
        <v>128</v>
      </c>
      <c r="U30" s="973"/>
    </row>
    <row r="31" spans="1:41" ht="125.1" customHeight="1" thickBot="1">
      <c r="A31" s="31">
        <v>24</v>
      </c>
      <c r="B31" s="38" t="s">
        <v>443</v>
      </c>
      <c r="C31" s="65"/>
      <c r="D31" s="64">
        <v>12200</v>
      </c>
      <c r="E31" s="93">
        <v>13260</v>
      </c>
      <c r="F31" s="814">
        <v>16860</v>
      </c>
      <c r="G31" s="814">
        <v>16860</v>
      </c>
      <c r="H31" s="814">
        <v>20460</v>
      </c>
      <c r="I31" s="125">
        <f t="shared" si="1"/>
        <v>12200</v>
      </c>
      <c r="J31" s="125">
        <f t="shared" si="2"/>
        <v>13260</v>
      </c>
      <c r="K31" s="125">
        <f>F31+F31*U2</f>
        <v>16860</v>
      </c>
      <c r="L31" s="125">
        <f>G31+G31*U2</f>
        <v>16860</v>
      </c>
      <c r="M31" s="125">
        <f>H31+H31*U2</f>
        <v>20460</v>
      </c>
      <c r="N31" s="143" t="s">
        <v>120</v>
      </c>
      <c r="O31" s="142">
        <v>800</v>
      </c>
      <c r="P31" s="142">
        <v>774</v>
      </c>
      <c r="Q31" s="142">
        <v>1</v>
      </c>
      <c r="R31" s="149">
        <v>44</v>
      </c>
      <c r="S31" s="149">
        <v>0.21</v>
      </c>
      <c r="T31" s="972" t="s">
        <v>129</v>
      </c>
      <c r="U31" s="973"/>
    </row>
    <row r="32" spans="1:41" ht="125.1" customHeight="1" thickBot="1">
      <c r="A32" s="59">
        <v>25</v>
      </c>
      <c r="B32" s="38" t="s">
        <v>434</v>
      </c>
      <c r="C32" s="65"/>
      <c r="D32" s="64">
        <v>11670</v>
      </c>
      <c r="E32" s="93">
        <v>13260</v>
      </c>
      <c r="F32" s="814">
        <v>15990</v>
      </c>
      <c r="G32" s="814">
        <v>15990</v>
      </c>
      <c r="H32" s="814">
        <v>18720</v>
      </c>
      <c r="I32" s="125">
        <f t="shared" si="1"/>
        <v>11670</v>
      </c>
      <c r="J32" s="125">
        <f t="shared" si="2"/>
        <v>13260</v>
      </c>
      <c r="K32" s="125">
        <f>F32+F32*U2</f>
        <v>15990</v>
      </c>
      <c r="L32" s="125">
        <f>G32+G32*U2</f>
        <v>15990</v>
      </c>
      <c r="M32" s="125">
        <f>H32+H32*U2</f>
        <v>18720</v>
      </c>
      <c r="N32" s="143" t="s">
        <v>118</v>
      </c>
      <c r="O32" s="142">
        <v>1050</v>
      </c>
      <c r="P32" s="142">
        <v>774</v>
      </c>
      <c r="Q32" s="142">
        <v>2</v>
      </c>
      <c r="R32" s="149">
        <v>37</v>
      </c>
      <c r="S32" s="149">
        <v>0.25</v>
      </c>
      <c r="T32" s="972" t="s">
        <v>302</v>
      </c>
      <c r="U32" s="973"/>
    </row>
    <row r="33" spans="1:41" ht="125.1" customHeight="1" thickBot="1">
      <c r="A33" s="59">
        <v>26</v>
      </c>
      <c r="B33" s="38" t="s">
        <v>435</v>
      </c>
      <c r="C33" s="65"/>
      <c r="D33" s="64">
        <v>13790</v>
      </c>
      <c r="E33" s="93">
        <v>15385</v>
      </c>
      <c r="F33" s="814">
        <v>19885</v>
      </c>
      <c r="G33" s="814">
        <v>19885</v>
      </c>
      <c r="H33" s="814">
        <v>24385</v>
      </c>
      <c r="I33" s="125">
        <f t="shared" si="1"/>
        <v>13790</v>
      </c>
      <c r="J33" s="125">
        <f t="shared" si="2"/>
        <v>15385</v>
      </c>
      <c r="K33" s="125">
        <f>F33+F33*U2</f>
        <v>19885</v>
      </c>
      <c r="L33" s="125">
        <f>G33+G33*U2</f>
        <v>19885</v>
      </c>
      <c r="M33" s="125">
        <f>H33+H33*U2</f>
        <v>24385</v>
      </c>
      <c r="N33" s="143" t="s">
        <v>36</v>
      </c>
      <c r="O33" s="142">
        <v>1200</v>
      </c>
      <c r="P33" s="142">
        <v>774</v>
      </c>
      <c r="Q33" s="142">
        <v>2</v>
      </c>
      <c r="R33" s="149">
        <v>41</v>
      </c>
      <c r="S33" s="149">
        <v>0.25</v>
      </c>
      <c r="T33" s="972" t="s">
        <v>301</v>
      </c>
      <c r="U33" s="973"/>
    </row>
    <row r="34" spans="1:41" s="238" customFormat="1" ht="125.1" customHeight="1" thickBot="1">
      <c r="A34" s="59">
        <v>27</v>
      </c>
      <c r="B34" s="38" t="s">
        <v>436</v>
      </c>
      <c r="C34" s="65"/>
      <c r="D34" s="64">
        <v>13710</v>
      </c>
      <c r="E34" s="93">
        <v>15300</v>
      </c>
      <c r="F34" s="814">
        <v>18715</v>
      </c>
      <c r="G34" s="814">
        <v>18715</v>
      </c>
      <c r="H34" s="814">
        <v>22130</v>
      </c>
      <c r="I34" s="125">
        <f t="shared" si="1"/>
        <v>13710</v>
      </c>
      <c r="J34" s="125">
        <f t="shared" si="2"/>
        <v>15300</v>
      </c>
      <c r="K34" s="125">
        <f>F34+F34*U2</f>
        <v>18715</v>
      </c>
      <c r="L34" s="125">
        <f>G34+G34*U2</f>
        <v>18715</v>
      </c>
      <c r="M34" s="125">
        <f>H34+H34*U2</f>
        <v>22130</v>
      </c>
      <c r="N34" s="143" t="s">
        <v>118</v>
      </c>
      <c r="O34" s="142">
        <v>1050</v>
      </c>
      <c r="P34" s="142">
        <v>774</v>
      </c>
      <c r="Q34" s="142">
        <v>2</v>
      </c>
      <c r="R34" s="149">
        <v>37</v>
      </c>
      <c r="S34" s="149">
        <v>0.25</v>
      </c>
      <c r="T34" s="972" t="s">
        <v>299</v>
      </c>
      <c r="U34" s="973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</row>
    <row r="35" spans="1:41" s="238" customFormat="1" ht="125.1" customHeight="1" thickBot="1">
      <c r="A35" s="31">
        <v>28</v>
      </c>
      <c r="B35" s="38" t="s">
        <v>437</v>
      </c>
      <c r="C35" s="65"/>
      <c r="D35" s="64">
        <v>15830</v>
      </c>
      <c r="E35" s="93">
        <v>17425</v>
      </c>
      <c r="F35" s="814">
        <v>21925</v>
      </c>
      <c r="G35" s="814">
        <v>21925</v>
      </c>
      <c r="H35" s="814">
        <v>26425</v>
      </c>
      <c r="I35" s="125">
        <f t="shared" si="1"/>
        <v>15830</v>
      </c>
      <c r="J35" s="125">
        <f t="shared" si="2"/>
        <v>17425</v>
      </c>
      <c r="K35" s="125">
        <f>F35+F35*U2</f>
        <v>21925</v>
      </c>
      <c r="L35" s="125">
        <f>G35+G35*U2</f>
        <v>21925</v>
      </c>
      <c r="M35" s="125">
        <f>H35+H35*U2</f>
        <v>26425</v>
      </c>
      <c r="N35" s="143" t="s">
        <v>36</v>
      </c>
      <c r="O35" s="142">
        <v>1200</v>
      </c>
      <c r="P35" s="142">
        <v>774</v>
      </c>
      <c r="Q35" s="142">
        <v>2</v>
      </c>
      <c r="R35" s="149">
        <v>41</v>
      </c>
      <c r="S35" s="149">
        <v>0.25</v>
      </c>
      <c r="T35" s="972" t="s">
        <v>300</v>
      </c>
      <c r="U35" s="973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</row>
    <row r="36" spans="1:41" s="238" customFormat="1" ht="125.1" customHeight="1" thickBot="1">
      <c r="A36" s="59">
        <v>29</v>
      </c>
      <c r="B36" s="38" t="s">
        <v>442</v>
      </c>
      <c r="C36" s="65"/>
      <c r="D36" s="64">
        <v>12750</v>
      </c>
      <c r="E36" s="93">
        <v>13770</v>
      </c>
      <c r="F36" s="814">
        <v>17370</v>
      </c>
      <c r="G36" s="814">
        <v>17370</v>
      </c>
      <c r="H36" s="814">
        <v>20970</v>
      </c>
      <c r="I36" s="125">
        <f t="shared" si="1"/>
        <v>12750</v>
      </c>
      <c r="J36" s="125">
        <f t="shared" si="2"/>
        <v>13770</v>
      </c>
      <c r="K36" s="125">
        <f>F36+F36*U2</f>
        <v>17370</v>
      </c>
      <c r="L36" s="125">
        <f>G36+G36*U2</f>
        <v>17370</v>
      </c>
      <c r="M36" s="125">
        <f>H36+H36*U2</f>
        <v>20970</v>
      </c>
      <c r="N36" s="143" t="s">
        <v>120</v>
      </c>
      <c r="O36" s="142">
        <v>800</v>
      </c>
      <c r="P36" s="142">
        <v>774</v>
      </c>
      <c r="Q36" s="142">
        <v>1</v>
      </c>
      <c r="R36" s="149">
        <v>38</v>
      </c>
      <c r="S36" s="149">
        <v>0.21</v>
      </c>
      <c r="T36" s="972" t="s">
        <v>295</v>
      </c>
      <c r="U36" s="973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</row>
    <row r="37" spans="1:41" s="238" customFormat="1" ht="99.95" customHeight="1" thickBot="1">
      <c r="A37" s="59">
        <v>30</v>
      </c>
      <c r="B37" s="38" t="s">
        <v>438</v>
      </c>
      <c r="C37" s="65"/>
      <c r="D37" s="64">
        <v>15915</v>
      </c>
      <c r="E37" s="93">
        <v>18035</v>
      </c>
      <c r="F37" s="814">
        <v>22535</v>
      </c>
      <c r="G37" s="814">
        <v>22535</v>
      </c>
      <c r="H37" s="814">
        <v>27035</v>
      </c>
      <c r="I37" s="125">
        <f t="shared" si="1"/>
        <v>15915</v>
      </c>
      <c r="J37" s="125">
        <f t="shared" si="2"/>
        <v>18035</v>
      </c>
      <c r="K37" s="125">
        <f>F37+U2</f>
        <v>22535</v>
      </c>
      <c r="L37" s="125">
        <f>G37+G37*U2</f>
        <v>22535</v>
      </c>
      <c r="M37" s="125">
        <f>H37+H37*U2</f>
        <v>27035</v>
      </c>
      <c r="N37" s="143" t="s">
        <v>226</v>
      </c>
      <c r="O37" s="142">
        <v>900</v>
      </c>
      <c r="P37" s="142">
        <v>774</v>
      </c>
      <c r="Q37" s="142">
        <v>1</v>
      </c>
      <c r="R37" s="149">
        <v>40</v>
      </c>
      <c r="S37" s="149">
        <v>0.26</v>
      </c>
      <c r="T37" s="972" t="s">
        <v>296</v>
      </c>
      <c r="U37" s="973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</row>
    <row r="38" spans="1:41" s="238" customFormat="1" ht="99.95" customHeight="1" thickBot="1">
      <c r="A38" s="59">
        <v>31</v>
      </c>
      <c r="B38" s="38" t="s">
        <v>441</v>
      </c>
      <c r="C38" s="65"/>
      <c r="D38" s="64">
        <v>20400</v>
      </c>
      <c r="E38" s="93">
        <v>21930</v>
      </c>
      <c r="F38" s="814">
        <v>28180</v>
      </c>
      <c r="G38" s="814">
        <v>28180</v>
      </c>
      <c r="H38" s="814">
        <v>34340</v>
      </c>
      <c r="I38" s="125">
        <f t="shared" si="1"/>
        <v>20400</v>
      </c>
      <c r="J38" s="125">
        <f t="shared" si="2"/>
        <v>21930</v>
      </c>
      <c r="K38" s="125">
        <f>F38+F38*U2</f>
        <v>28180</v>
      </c>
      <c r="L38" s="125">
        <f>G38+G38*U2</f>
        <v>28180</v>
      </c>
      <c r="M38" s="125">
        <f>H38+H38*U2</f>
        <v>34340</v>
      </c>
      <c r="N38" s="143" t="s">
        <v>297</v>
      </c>
      <c r="O38" s="142">
        <v>1000</v>
      </c>
      <c r="P38" s="142">
        <v>774</v>
      </c>
      <c r="Q38" s="142">
        <v>1</v>
      </c>
      <c r="R38" s="149">
        <v>51</v>
      </c>
      <c r="S38" s="149">
        <v>0.33</v>
      </c>
      <c r="T38" s="972" t="s">
        <v>296</v>
      </c>
      <c r="U38" s="973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</row>
    <row r="39" spans="1:41" ht="99.95" customHeight="1" thickBot="1">
      <c r="A39" s="59">
        <v>32</v>
      </c>
      <c r="B39" s="38" t="s">
        <v>439</v>
      </c>
      <c r="C39" s="65"/>
      <c r="D39" s="64">
        <v>8385</v>
      </c>
      <c r="E39" s="93">
        <v>9975</v>
      </c>
      <c r="F39" s="814">
        <v>11935</v>
      </c>
      <c r="G39" s="814">
        <v>11935</v>
      </c>
      <c r="H39" s="814">
        <v>13895</v>
      </c>
      <c r="I39" s="125">
        <f t="shared" si="1"/>
        <v>8385</v>
      </c>
      <c r="J39" s="125">
        <f t="shared" si="2"/>
        <v>9975</v>
      </c>
      <c r="K39" s="125">
        <f>F39+F39*U2</f>
        <v>11935</v>
      </c>
      <c r="L39" s="125">
        <f>G39+G39*U2</f>
        <v>11935</v>
      </c>
      <c r="M39" s="125">
        <f>H39+H39*U2</f>
        <v>13895</v>
      </c>
      <c r="N39" s="143" t="s">
        <v>148</v>
      </c>
      <c r="O39" s="142">
        <v>700</v>
      </c>
      <c r="P39" s="142">
        <v>740</v>
      </c>
      <c r="Q39" s="142">
        <v>1</v>
      </c>
      <c r="R39" s="149">
        <v>31</v>
      </c>
      <c r="S39" s="149">
        <v>0.12</v>
      </c>
      <c r="T39" s="972" t="s">
        <v>298</v>
      </c>
      <c r="U39" s="973"/>
    </row>
    <row r="40" spans="1:41" ht="99.95" customHeight="1" thickBot="1">
      <c r="A40" s="900">
        <v>33</v>
      </c>
      <c r="B40" s="38" t="s">
        <v>440</v>
      </c>
      <c r="C40" s="65"/>
      <c r="D40" s="64">
        <v>8810</v>
      </c>
      <c r="E40" s="93">
        <v>10400</v>
      </c>
      <c r="F40" s="93">
        <v>12800</v>
      </c>
      <c r="G40" s="93">
        <v>12800</v>
      </c>
      <c r="H40" s="93">
        <v>15200</v>
      </c>
      <c r="I40" s="126">
        <f t="shared" si="1"/>
        <v>8810</v>
      </c>
      <c r="J40" s="126">
        <f t="shared" si="2"/>
        <v>10400</v>
      </c>
      <c r="K40" s="126">
        <f>F40+F40*U2</f>
        <v>12800</v>
      </c>
      <c r="L40" s="126">
        <f>G40+G40*U2</f>
        <v>12800</v>
      </c>
      <c r="M40" s="126">
        <f>H40+H40*U2</f>
        <v>15200</v>
      </c>
      <c r="N40" s="143" t="s">
        <v>36</v>
      </c>
      <c r="O40" s="142">
        <v>800</v>
      </c>
      <c r="P40" s="142">
        <v>740</v>
      </c>
      <c r="Q40" s="142">
        <v>1</v>
      </c>
      <c r="R40" s="149">
        <v>32</v>
      </c>
      <c r="S40" s="149">
        <v>0.14000000000000001</v>
      </c>
      <c r="T40" s="972" t="s">
        <v>149</v>
      </c>
      <c r="U40" s="973"/>
    </row>
    <row r="41" spans="1:41" ht="26.25" customHeight="1" thickBot="1">
      <c r="A41" s="989" t="s">
        <v>614</v>
      </c>
      <c r="B41" s="990"/>
      <c r="C41" s="990"/>
      <c r="D41" s="990"/>
      <c r="E41" s="990"/>
      <c r="F41" s="990"/>
      <c r="G41" s="990"/>
      <c r="H41" s="990"/>
      <c r="I41" s="990"/>
      <c r="J41" s="990"/>
      <c r="K41" s="990"/>
      <c r="L41" s="990"/>
      <c r="M41" s="990"/>
      <c r="N41" s="990"/>
      <c r="O41" s="990"/>
      <c r="P41" s="990"/>
      <c r="Q41" s="990"/>
      <c r="R41" s="990"/>
      <c r="S41" s="990"/>
      <c r="T41" s="990"/>
      <c r="U41" s="991"/>
    </row>
    <row r="42" spans="1:41" ht="99.95" customHeight="1">
      <c r="A42" s="79">
        <v>34</v>
      </c>
      <c r="B42" s="91" t="s">
        <v>114</v>
      </c>
      <c r="C42" s="70"/>
      <c r="D42" s="70">
        <v>5890</v>
      </c>
      <c r="E42" s="96"/>
      <c r="F42" s="96"/>
      <c r="G42" s="96"/>
      <c r="H42" s="96"/>
      <c r="I42" s="129">
        <f>D42+D42*$U$2</f>
        <v>5890</v>
      </c>
      <c r="J42" s="127"/>
      <c r="K42" s="127"/>
      <c r="L42" s="127"/>
      <c r="M42" s="127"/>
      <c r="N42" s="131">
        <v>980</v>
      </c>
      <c r="O42" s="131">
        <v>600</v>
      </c>
      <c r="P42" s="131">
        <v>600</v>
      </c>
      <c r="Q42" s="133">
        <v>1</v>
      </c>
      <c r="R42" s="182">
        <v>23</v>
      </c>
      <c r="S42" s="182">
        <v>0.39</v>
      </c>
      <c r="T42" s="1034" t="s">
        <v>115</v>
      </c>
      <c r="U42" s="1035"/>
    </row>
    <row r="43" spans="1:41" ht="99.95" customHeight="1" thickBot="1">
      <c r="A43" s="80">
        <v>35</v>
      </c>
      <c r="B43" s="74" t="s">
        <v>116</v>
      </c>
      <c r="C43" s="71"/>
      <c r="D43" s="71">
        <v>5255</v>
      </c>
      <c r="E43" s="95"/>
      <c r="F43" s="95"/>
      <c r="G43" s="95"/>
      <c r="H43" s="95"/>
      <c r="I43" s="130">
        <f>D43+D43*$U$2</f>
        <v>5255</v>
      </c>
      <c r="J43" s="128"/>
      <c r="K43" s="128"/>
      <c r="L43" s="128"/>
      <c r="M43" s="128"/>
      <c r="N43" s="132">
        <v>600</v>
      </c>
      <c r="O43" s="134">
        <v>600</v>
      </c>
      <c r="P43" s="134">
        <v>600</v>
      </c>
      <c r="Q43" s="134">
        <v>1</v>
      </c>
      <c r="R43" s="183">
        <v>28</v>
      </c>
      <c r="S43" s="183">
        <v>0.2</v>
      </c>
      <c r="T43" s="1032" t="s">
        <v>117</v>
      </c>
      <c r="U43" s="1033"/>
    </row>
    <row r="44" spans="1:41" ht="16.5" hidden="1" customHeight="1">
      <c r="A44" s="1015" t="s">
        <v>18</v>
      </c>
      <c r="B44" s="1016"/>
      <c r="C44" s="1016"/>
      <c r="D44" s="1016"/>
      <c r="E44" s="1016"/>
      <c r="F44" s="1016"/>
      <c r="G44" s="1016"/>
      <c r="H44" s="1016"/>
      <c r="I44" s="1016"/>
      <c r="J44" s="1016"/>
      <c r="K44" s="1016"/>
      <c r="L44" s="1016"/>
      <c r="M44" s="1016"/>
      <c r="N44" s="1016"/>
      <c r="O44" s="1016"/>
      <c r="P44" s="1016"/>
      <c r="Q44" s="1016"/>
      <c r="R44" s="1016"/>
      <c r="S44" s="1016"/>
      <c r="T44" s="1016"/>
      <c r="U44" s="1017"/>
    </row>
    <row r="45" spans="1:41" ht="92.25" hidden="1" customHeight="1">
      <c r="A45" s="28">
        <v>50</v>
      </c>
      <c r="B45" s="67" t="s">
        <v>12</v>
      </c>
      <c r="C45" s="24"/>
      <c r="D45" s="18"/>
      <c r="E45" s="98">
        <v>1300</v>
      </c>
      <c r="F45" s="98"/>
      <c r="G45" s="98"/>
      <c r="H45" s="98"/>
      <c r="I45" s="98"/>
      <c r="J45" s="98"/>
      <c r="K45" s="98"/>
      <c r="L45" s="98"/>
      <c r="M45" s="98"/>
      <c r="N45" s="12">
        <v>1050</v>
      </c>
      <c r="O45" s="33">
        <v>720</v>
      </c>
      <c r="P45" s="33">
        <v>650</v>
      </c>
      <c r="Q45" s="82">
        <v>1</v>
      </c>
      <c r="R45" s="13">
        <v>18</v>
      </c>
      <c r="S45" s="13">
        <v>0.04</v>
      </c>
      <c r="T45" s="1018" t="s">
        <v>13</v>
      </c>
      <c r="U45" s="1019"/>
    </row>
    <row r="46" spans="1:41" ht="92.25" hidden="1" customHeight="1">
      <c r="A46" s="29">
        <v>51</v>
      </c>
      <c r="B46" s="68" t="s">
        <v>15</v>
      </c>
      <c r="C46" s="25"/>
      <c r="D46" s="17"/>
      <c r="E46" s="97">
        <v>440</v>
      </c>
      <c r="F46" s="97"/>
      <c r="G46" s="97"/>
      <c r="H46" s="97"/>
      <c r="I46" s="97"/>
      <c r="J46" s="97"/>
      <c r="K46" s="97"/>
      <c r="L46" s="97"/>
      <c r="M46" s="97"/>
      <c r="N46" s="14">
        <v>330</v>
      </c>
      <c r="O46" s="34">
        <v>330</v>
      </c>
      <c r="P46" s="34">
        <v>420</v>
      </c>
      <c r="Q46" s="83">
        <v>1</v>
      </c>
      <c r="R46" s="15">
        <v>4</v>
      </c>
      <c r="S46" s="15">
        <v>0.02</v>
      </c>
      <c r="T46" s="1013" t="s">
        <v>14</v>
      </c>
      <c r="U46" s="1014"/>
    </row>
    <row r="47" spans="1:41" ht="92.25" hidden="1" customHeight="1" thickBot="1">
      <c r="A47" s="30">
        <v>52</v>
      </c>
      <c r="B47" s="75" t="s">
        <v>16</v>
      </c>
      <c r="C47" s="26"/>
      <c r="D47" s="19"/>
      <c r="E47" s="100">
        <v>4130</v>
      </c>
      <c r="F47" s="100"/>
      <c r="G47" s="100"/>
      <c r="H47" s="100"/>
      <c r="I47" s="100"/>
      <c r="J47" s="100"/>
      <c r="K47" s="100"/>
      <c r="L47" s="100"/>
      <c r="M47" s="100"/>
      <c r="N47" s="16">
        <v>1490</v>
      </c>
      <c r="O47" s="16">
        <v>1060</v>
      </c>
      <c r="P47" s="16">
        <v>810</v>
      </c>
      <c r="Q47" s="16">
        <v>3</v>
      </c>
      <c r="R47" s="16">
        <v>40</v>
      </c>
      <c r="S47" s="16">
        <v>0.14000000000000001</v>
      </c>
      <c r="T47" s="1022" t="s">
        <v>17</v>
      </c>
      <c r="U47" s="1023"/>
    </row>
    <row r="48" spans="1:41" ht="15.75" hidden="1" customHeight="1" thickBot="1">
      <c r="A48" s="1015" t="s">
        <v>19</v>
      </c>
      <c r="B48" s="1016"/>
      <c r="C48" s="1016"/>
      <c r="D48" s="1016"/>
      <c r="E48" s="1016"/>
      <c r="F48" s="1016"/>
      <c r="G48" s="1016"/>
      <c r="H48" s="1016"/>
      <c r="I48" s="1016"/>
      <c r="J48" s="1016"/>
      <c r="K48" s="1016"/>
      <c r="L48" s="1016"/>
      <c r="M48" s="1016"/>
      <c r="N48" s="1016"/>
      <c r="O48" s="1016"/>
      <c r="P48" s="1016"/>
      <c r="Q48" s="1016"/>
      <c r="R48" s="1016"/>
      <c r="S48" s="1016"/>
      <c r="T48" s="1016"/>
      <c r="U48" s="1017"/>
    </row>
    <row r="49" spans="1:21" ht="92.25" hidden="1" customHeight="1">
      <c r="A49" s="28">
        <v>53</v>
      </c>
      <c r="B49" s="76" t="s">
        <v>20</v>
      </c>
      <c r="C49" s="22"/>
      <c r="D49" s="10"/>
      <c r="E49" s="101">
        <v>6200</v>
      </c>
      <c r="F49" s="101"/>
      <c r="G49" s="101"/>
      <c r="H49" s="101"/>
      <c r="I49" s="101"/>
      <c r="J49" s="101"/>
      <c r="K49" s="101"/>
      <c r="L49" s="101"/>
      <c r="M49" s="101"/>
      <c r="N49" s="12">
        <v>830</v>
      </c>
      <c r="O49" s="12" t="s">
        <v>31</v>
      </c>
      <c r="P49" s="12" t="s">
        <v>32</v>
      </c>
      <c r="Q49" s="84">
        <v>3</v>
      </c>
      <c r="R49" s="13">
        <v>50</v>
      </c>
      <c r="S49" s="13">
        <v>9.0999999999999998E-2</v>
      </c>
      <c r="T49" s="1018" t="s">
        <v>25</v>
      </c>
      <c r="U49" s="1019"/>
    </row>
    <row r="50" spans="1:21" ht="92.25" hidden="1" customHeight="1">
      <c r="A50" s="29">
        <v>54</v>
      </c>
      <c r="B50" s="77" t="s">
        <v>21</v>
      </c>
      <c r="C50" s="23"/>
      <c r="D50" s="11"/>
      <c r="E50" s="102">
        <v>2070</v>
      </c>
      <c r="F50" s="102"/>
      <c r="G50" s="102"/>
      <c r="H50" s="102"/>
      <c r="I50" s="102"/>
      <c r="J50" s="102"/>
      <c r="K50" s="102"/>
      <c r="L50" s="102"/>
      <c r="M50" s="102"/>
      <c r="N50" s="14">
        <v>900</v>
      </c>
      <c r="O50" s="14" t="s">
        <v>30</v>
      </c>
      <c r="P50" s="14">
        <v>750</v>
      </c>
      <c r="Q50" s="58">
        <v>1</v>
      </c>
      <c r="R50" s="15">
        <v>38</v>
      </c>
      <c r="S50" s="15">
        <v>0.06</v>
      </c>
      <c r="T50" s="1013" t="s">
        <v>26</v>
      </c>
      <c r="U50" s="1014"/>
    </row>
    <row r="51" spans="1:21" ht="92.25" hidden="1" customHeight="1">
      <c r="A51" s="29">
        <v>55</v>
      </c>
      <c r="B51" s="77" t="s">
        <v>22</v>
      </c>
      <c r="C51" s="23"/>
      <c r="D51" s="11"/>
      <c r="E51" s="102">
        <v>1650</v>
      </c>
      <c r="F51" s="102"/>
      <c r="G51" s="102"/>
      <c r="H51" s="102"/>
      <c r="I51" s="102"/>
      <c r="J51" s="102"/>
      <c r="K51" s="102"/>
      <c r="L51" s="102"/>
      <c r="M51" s="102"/>
      <c r="N51" s="14">
        <v>800</v>
      </c>
      <c r="O51" s="14" t="s">
        <v>33</v>
      </c>
      <c r="P51" s="14">
        <v>750</v>
      </c>
      <c r="Q51" s="58">
        <v>1</v>
      </c>
      <c r="R51" s="15">
        <v>27</v>
      </c>
      <c r="S51" s="15">
        <v>0.04</v>
      </c>
      <c r="T51" s="1013" t="s">
        <v>27</v>
      </c>
      <c r="U51" s="1014"/>
    </row>
    <row r="52" spans="1:21" ht="92.25" hidden="1" customHeight="1">
      <c r="A52" s="29">
        <v>56</v>
      </c>
      <c r="B52" s="77" t="s">
        <v>23</v>
      </c>
      <c r="C52" s="23"/>
      <c r="D52" s="11"/>
      <c r="E52" s="102">
        <v>2990</v>
      </c>
      <c r="F52" s="102"/>
      <c r="G52" s="102"/>
      <c r="H52" s="102"/>
      <c r="I52" s="102"/>
      <c r="J52" s="102"/>
      <c r="K52" s="102"/>
      <c r="L52" s="102"/>
      <c r="M52" s="102"/>
      <c r="N52" s="14">
        <v>800</v>
      </c>
      <c r="O52" s="14" t="s">
        <v>34</v>
      </c>
      <c r="P52" s="14">
        <v>750</v>
      </c>
      <c r="Q52" s="58">
        <v>2</v>
      </c>
      <c r="R52" s="15">
        <v>53</v>
      </c>
      <c r="S52" s="15">
        <v>0.08</v>
      </c>
      <c r="T52" s="1013" t="s">
        <v>28</v>
      </c>
      <c r="U52" s="1014"/>
    </row>
    <row r="53" spans="1:21" ht="92.25" hidden="1" customHeight="1" thickBot="1">
      <c r="A53" s="54">
        <v>57</v>
      </c>
      <c r="B53" s="78" t="s">
        <v>24</v>
      </c>
      <c r="C53" s="55"/>
      <c r="D53" s="56"/>
      <c r="E53" s="99">
        <v>1430</v>
      </c>
      <c r="F53" s="99"/>
      <c r="G53" s="99"/>
      <c r="H53" s="99"/>
      <c r="I53" s="99"/>
      <c r="J53" s="99"/>
      <c r="K53" s="99"/>
      <c r="L53" s="99"/>
      <c r="M53" s="99"/>
      <c r="N53" s="49">
        <v>750</v>
      </c>
      <c r="O53" s="49" t="s">
        <v>35</v>
      </c>
      <c r="P53" s="49">
        <v>750</v>
      </c>
      <c r="Q53" s="85">
        <v>1</v>
      </c>
      <c r="R53" s="57">
        <v>27</v>
      </c>
      <c r="S53" s="57">
        <v>4.5999999999999999E-2</v>
      </c>
      <c r="T53" s="1020" t="s">
        <v>29</v>
      </c>
      <c r="U53" s="1021"/>
    </row>
    <row r="54" spans="1:21" ht="21.75" customHeight="1"/>
    <row r="55" spans="1:21" ht="37.5" customHeight="1">
      <c r="B55" s="974" t="s">
        <v>92</v>
      </c>
      <c r="C55" s="974"/>
    </row>
    <row r="56" spans="1:21" ht="37.5" customHeight="1">
      <c r="B56" s="974" t="s">
        <v>93</v>
      </c>
      <c r="C56" s="974"/>
    </row>
    <row r="57" spans="1:21" ht="37.5" customHeight="1">
      <c r="B57" s="974" t="s">
        <v>94</v>
      </c>
      <c r="C57" s="974"/>
    </row>
    <row r="58" spans="1:21" ht="37.5" customHeight="1">
      <c r="B58" s="974" t="s">
        <v>119</v>
      </c>
      <c r="C58" s="974"/>
    </row>
    <row r="60" spans="1:21" ht="92.25" customHeight="1">
      <c r="A60" s="1028" t="s">
        <v>163</v>
      </c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029"/>
      <c r="P60" s="1029"/>
      <c r="Q60" s="1029"/>
      <c r="R60" s="1029"/>
      <c r="S60" s="1029"/>
      <c r="T60" s="1029"/>
      <c r="U60" s="1029"/>
    </row>
    <row r="61" spans="1:21" ht="58.5" customHeight="1">
      <c r="A61" s="1024" t="s">
        <v>205</v>
      </c>
      <c r="B61" s="1024"/>
      <c r="C61" s="1024"/>
      <c r="D61" s="1024"/>
      <c r="E61" s="1024"/>
      <c r="F61" s="1024"/>
      <c r="G61" s="1024"/>
      <c r="H61" s="1024"/>
      <c r="I61" s="1024"/>
      <c r="J61" s="1024"/>
      <c r="K61" s="1024"/>
      <c r="L61" s="1024"/>
      <c r="M61" s="1024"/>
      <c r="N61" s="1024"/>
      <c r="O61" s="1024"/>
      <c r="P61" s="1024"/>
      <c r="Q61" s="1024"/>
      <c r="R61" s="1024"/>
      <c r="S61" s="1024"/>
      <c r="T61" s="1024"/>
      <c r="U61" s="1024"/>
    </row>
  </sheetData>
  <sheetProtection selectLockedCells="1" selectUnlockedCells="1"/>
  <mergeCells count="65">
    <mergeCell ref="T34:U34"/>
    <mergeCell ref="T35:U35"/>
    <mergeCell ref="A61:U61"/>
    <mergeCell ref="Q2:T3"/>
    <mergeCell ref="A60:U60"/>
    <mergeCell ref="T31:U31"/>
    <mergeCell ref="T12:U12"/>
    <mergeCell ref="T32:U32"/>
    <mergeCell ref="T30:U30"/>
    <mergeCell ref="T13:U13"/>
    <mergeCell ref="T14:U14"/>
    <mergeCell ref="T28:U28"/>
    <mergeCell ref="T43:U43"/>
    <mergeCell ref="A41:U41"/>
    <mergeCell ref="T42:U42"/>
    <mergeCell ref="T39:U39"/>
    <mergeCell ref="T40:U40"/>
    <mergeCell ref="T46:U46"/>
    <mergeCell ref="A44:U44"/>
    <mergeCell ref="T45:U45"/>
    <mergeCell ref="T53:U53"/>
    <mergeCell ref="T47:U47"/>
    <mergeCell ref="A48:U48"/>
    <mergeCell ref="T49:U49"/>
    <mergeCell ref="T51:U51"/>
    <mergeCell ref="T52:U52"/>
    <mergeCell ref="T50:U50"/>
    <mergeCell ref="A4:A5"/>
    <mergeCell ref="B4:B5"/>
    <mergeCell ref="C4:C5"/>
    <mergeCell ref="A6:U6"/>
    <mergeCell ref="N4:P4"/>
    <mergeCell ref="Q4:Q5"/>
    <mergeCell ref="R4:R5"/>
    <mergeCell ref="S4:S5"/>
    <mergeCell ref="T4:U5"/>
    <mergeCell ref="D4:H5"/>
    <mergeCell ref="I4:M5"/>
    <mergeCell ref="T19:U19"/>
    <mergeCell ref="T33:U33"/>
    <mergeCell ref="T7:U7"/>
    <mergeCell ref="T17:U17"/>
    <mergeCell ref="T11:U11"/>
    <mergeCell ref="T15:U15"/>
    <mergeCell ref="T8:U8"/>
    <mergeCell ref="T9:U9"/>
    <mergeCell ref="T10:U10"/>
    <mergeCell ref="T29:U29"/>
    <mergeCell ref="T27:U27"/>
    <mergeCell ref="T36:U36"/>
    <mergeCell ref="T38:U38"/>
    <mergeCell ref="B58:C58"/>
    <mergeCell ref="T16:U16"/>
    <mergeCell ref="B55:C55"/>
    <mergeCell ref="B56:C56"/>
    <mergeCell ref="B57:C57"/>
    <mergeCell ref="T18:U18"/>
    <mergeCell ref="T20:U20"/>
    <mergeCell ref="T37:U37"/>
    <mergeCell ref="T21:U21"/>
    <mergeCell ref="T23:U23"/>
    <mergeCell ref="T25:U25"/>
    <mergeCell ref="T22:U22"/>
    <mergeCell ref="T24:U24"/>
    <mergeCell ref="T26:U26"/>
  </mergeCells>
  <pageMargins left="0.23622047244094488" right="0.23622047244094488" top="0.19685039370078741" bottom="0.19685039370078741" header="0.31496062992125984" footer="0.31496062992125984"/>
  <pageSetup paperSize="9" scale="41" fitToHeight="3" orientation="portrait" r:id="rId1"/>
  <rowBreaks count="2" manualBreakCount="2">
    <brk id="20" max="14" man="1"/>
    <brk id="31" max="14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49"/>
  <sheetViews>
    <sheetView zoomScale="70" zoomScaleNormal="70" workbookViewId="0">
      <pane ySplit="8" topLeftCell="A9" activePane="bottomLeft" state="frozen"/>
      <selection pane="bottomLeft" activeCell="L11" sqref="L11"/>
    </sheetView>
  </sheetViews>
  <sheetFormatPr defaultRowHeight="26.25"/>
  <cols>
    <col min="1" max="1" width="7.140625" style="850" customWidth="1"/>
    <col min="2" max="2" width="20.42578125" customWidth="1"/>
    <col min="3" max="3" width="30.140625" style="824" customWidth="1"/>
    <col min="4" max="4" width="43.28515625" style="842" customWidth="1"/>
    <col min="5" max="5" width="33.140625" style="110" customWidth="1"/>
    <col min="6" max="6" width="20.5703125" customWidth="1"/>
    <col min="7" max="7" width="19" customWidth="1"/>
    <col min="8" max="8" width="16.85546875" customWidth="1"/>
    <col min="9" max="9" width="18.5703125" style="52" customWidth="1"/>
    <col min="10" max="10" width="6.42578125" style="238" customWidth="1"/>
  </cols>
  <sheetData>
    <row r="1" spans="1:10" ht="24.95" customHeight="1">
      <c r="A1" s="1046"/>
      <c r="B1" s="1046"/>
      <c r="C1" s="1046"/>
      <c r="D1" s="1046"/>
      <c r="E1" s="1046"/>
      <c r="F1" s="1046"/>
      <c r="G1" s="1046"/>
      <c r="H1" s="1046"/>
      <c r="I1" s="1046"/>
      <c r="J1" s="43"/>
    </row>
    <row r="2" spans="1:10" ht="24.95" customHeight="1">
      <c r="A2" s="1047"/>
      <c r="B2" s="1047"/>
      <c r="C2" s="1047"/>
      <c r="D2" s="1047"/>
      <c r="E2" s="1047"/>
      <c r="F2" s="1047"/>
      <c r="G2" s="1047"/>
      <c r="H2" s="1047"/>
      <c r="I2" s="1047"/>
      <c r="J2" s="43"/>
    </row>
    <row r="3" spans="1:10" ht="24.95" customHeight="1">
      <c r="A3" s="46"/>
      <c r="B3" s="45"/>
      <c r="C3" s="46"/>
      <c r="D3" s="841"/>
      <c r="E3" s="107"/>
      <c r="F3" s="45"/>
      <c r="G3" s="45"/>
      <c r="H3" s="44"/>
      <c r="I3" s="50"/>
      <c r="J3" s="43"/>
    </row>
    <row r="4" spans="1:10">
      <c r="A4" s="45" t="s">
        <v>178</v>
      </c>
      <c r="B4" s="45"/>
      <c r="C4" s="45"/>
      <c r="E4" s="107"/>
      <c r="F4" s="45"/>
      <c r="G4" s="45"/>
      <c r="H4" s="44"/>
      <c r="I4" s="50"/>
      <c r="J4" s="43"/>
    </row>
    <row r="5" spans="1:10" ht="21" customHeight="1" thickBot="1">
      <c r="A5" s="1048" t="s">
        <v>480</v>
      </c>
      <c r="B5" s="1048"/>
      <c r="C5" s="1048"/>
      <c r="D5" s="1048"/>
      <c r="E5" s="41"/>
      <c r="F5" s="41"/>
      <c r="G5" s="41"/>
      <c r="H5" s="42"/>
      <c r="I5" s="51"/>
      <c r="J5" s="43"/>
    </row>
    <row r="6" spans="1:10" s="40" customFormat="1" ht="15" customHeight="1">
      <c r="A6" s="1049" t="s">
        <v>1</v>
      </c>
      <c r="B6" s="1052" t="s">
        <v>5</v>
      </c>
      <c r="C6" s="1055" t="s">
        <v>63</v>
      </c>
      <c r="D6" s="1036" t="s">
        <v>62</v>
      </c>
      <c r="E6" s="121" t="s">
        <v>58</v>
      </c>
      <c r="F6" s="122" t="s">
        <v>57</v>
      </c>
      <c r="G6" s="122" t="s">
        <v>56</v>
      </c>
      <c r="H6" s="122" t="s">
        <v>55</v>
      </c>
      <c r="I6" s="297" t="s">
        <v>54</v>
      </c>
      <c r="J6" s="1039" t="s">
        <v>52</v>
      </c>
    </row>
    <row r="7" spans="1:10" s="40" customFormat="1" ht="23.25" customHeight="1">
      <c r="A7" s="1050"/>
      <c r="B7" s="1053"/>
      <c r="C7" s="1056"/>
      <c r="D7" s="1037"/>
      <c r="E7" s="123" t="s">
        <v>169</v>
      </c>
      <c r="F7" s="48" t="s">
        <v>75</v>
      </c>
      <c r="G7" s="48" t="s">
        <v>76</v>
      </c>
      <c r="H7" s="48" t="s">
        <v>77</v>
      </c>
      <c r="I7" s="819" t="s">
        <v>78</v>
      </c>
      <c r="J7" s="1040"/>
    </row>
    <row r="8" spans="1:10" s="47" customFormat="1" ht="109.5" customHeight="1" thickBot="1">
      <c r="A8" s="1051"/>
      <c r="B8" s="1054"/>
      <c r="C8" s="1057"/>
      <c r="D8" s="1038"/>
      <c r="E8" s="243" t="s">
        <v>305</v>
      </c>
      <c r="F8" s="124" t="s">
        <v>306</v>
      </c>
      <c r="G8" s="124" t="s">
        <v>281</v>
      </c>
      <c r="H8" s="124" t="s">
        <v>81</v>
      </c>
      <c r="I8" s="820" t="s">
        <v>201</v>
      </c>
      <c r="J8" s="1041"/>
    </row>
    <row r="9" spans="1:10" s="47" customFormat="1" ht="24.95" customHeight="1" thickBot="1">
      <c r="A9" s="1042" t="s">
        <v>72</v>
      </c>
      <c r="B9" s="1043"/>
      <c r="C9" s="1043"/>
      <c r="D9" s="1043"/>
      <c r="E9" s="1044"/>
      <c r="F9" s="1044"/>
      <c r="G9" s="1044"/>
      <c r="H9" s="1044"/>
      <c r="I9" s="1044"/>
      <c r="J9" s="1044"/>
    </row>
    <row r="10" spans="1:10" s="47" customFormat="1" ht="90" customHeight="1">
      <c r="A10" s="848">
        <v>1</v>
      </c>
      <c r="B10" s="279"/>
      <c r="C10" s="823" t="s">
        <v>180</v>
      </c>
      <c r="D10" s="843" t="s">
        <v>181</v>
      </c>
      <c r="E10" s="830">
        <v>220</v>
      </c>
      <c r="F10" s="831">
        <f>E10+J10</f>
        <v>260</v>
      </c>
      <c r="G10" s="831">
        <f>F10+J10</f>
        <v>300</v>
      </c>
      <c r="H10" s="831">
        <f>G10+J10</f>
        <v>340</v>
      </c>
      <c r="I10" s="831">
        <f>H10+J10</f>
        <v>380</v>
      </c>
      <c r="J10" s="832">
        <v>40</v>
      </c>
    </row>
    <row r="11" spans="1:10" s="47" customFormat="1" ht="90" customHeight="1">
      <c r="A11" s="849">
        <v>2</v>
      </c>
      <c r="B11" s="277"/>
      <c r="C11" s="821" t="s">
        <v>180</v>
      </c>
      <c r="D11" s="844" t="s">
        <v>278</v>
      </c>
      <c r="E11" s="826">
        <v>220</v>
      </c>
      <c r="F11" s="276">
        <f>E11+J11</f>
        <v>260</v>
      </c>
      <c r="G11" s="276">
        <f>F11+J11</f>
        <v>300</v>
      </c>
      <c r="H11" s="276">
        <f>G11+J11</f>
        <v>340</v>
      </c>
      <c r="I11" s="276">
        <f>H11+J11</f>
        <v>380</v>
      </c>
      <c r="J11" s="833">
        <v>40</v>
      </c>
    </row>
    <row r="12" spans="1:10" s="47" customFormat="1" ht="90" customHeight="1">
      <c r="A12" s="849">
        <v>3</v>
      </c>
      <c r="B12" s="277"/>
      <c r="C12" s="821" t="s">
        <v>172</v>
      </c>
      <c r="D12" s="844" t="s">
        <v>475</v>
      </c>
      <c r="E12" s="827">
        <v>310</v>
      </c>
      <c r="F12" s="111">
        <f>E12+J12</f>
        <v>350</v>
      </c>
      <c r="G12" s="111">
        <f>F12+J12</f>
        <v>390</v>
      </c>
      <c r="H12" s="111">
        <f>G12+J12</f>
        <v>430</v>
      </c>
      <c r="I12" s="111">
        <f>H12+J12</f>
        <v>470</v>
      </c>
      <c r="J12" s="834">
        <v>40</v>
      </c>
    </row>
    <row r="13" spans="1:10" s="47" customFormat="1" ht="90" customHeight="1">
      <c r="A13" s="849">
        <v>4</v>
      </c>
      <c r="B13" s="277"/>
      <c r="C13" s="821" t="s">
        <v>172</v>
      </c>
      <c r="D13" s="844" t="s">
        <v>170</v>
      </c>
      <c r="E13" s="827">
        <v>310</v>
      </c>
      <c r="F13" s="111">
        <f>E13+J13</f>
        <v>350</v>
      </c>
      <c r="G13" s="111">
        <f>F13+J13</f>
        <v>390</v>
      </c>
      <c r="H13" s="111">
        <f>G13+J13</f>
        <v>430</v>
      </c>
      <c r="I13" s="111">
        <f>H13+J13</f>
        <v>470</v>
      </c>
      <c r="J13" s="834">
        <v>40</v>
      </c>
    </row>
    <row r="14" spans="1:10" s="47" customFormat="1" ht="90" customHeight="1">
      <c r="A14" s="849">
        <v>5</v>
      </c>
      <c r="B14" s="277"/>
      <c r="C14" s="821" t="s">
        <v>189</v>
      </c>
      <c r="D14" s="844" t="s">
        <v>171</v>
      </c>
      <c r="E14" s="827">
        <v>360</v>
      </c>
      <c r="F14" s="111">
        <f>E14+J14</f>
        <v>400</v>
      </c>
      <c r="G14" s="111">
        <f>F14+J14</f>
        <v>440</v>
      </c>
      <c r="H14" s="111">
        <f>G14+J14</f>
        <v>480</v>
      </c>
      <c r="I14" s="111">
        <f>H14+J14</f>
        <v>520</v>
      </c>
      <c r="J14" s="834">
        <v>40</v>
      </c>
    </row>
    <row r="15" spans="1:10" s="47" customFormat="1" ht="90" customHeight="1">
      <c r="A15" s="849">
        <v>6</v>
      </c>
      <c r="B15" s="277"/>
      <c r="C15" s="821" t="s">
        <v>173</v>
      </c>
      <c r="D15" s="844" t="s">
        <v>70</v>
      </c>
      <c r="E15" s="827">
        <v>765</v>
      </c>
      <c r="F15" s="111">
        <v>885</v>
      </c>
      <c r="G15" s="111">
        <v>1005</v>
      </c>
      <c r="H15" s="111">
        <v>1125</v>
      </c>
      <c r="I15" s="111">
        <v>1245</v>
      </c>
      <c r="J15" s="834">
        <v>120</v>
      </c>
    </row>
    <row r="16" spans="1:10" s="47" customFormat="1" ht="90" customHeight="1">
      <c r="A16" s="849">
        <v>7</v>
      </c>
      <c r="B16" s="277"/>
      <c r="C16" s="821" t="s">
        <v>173</v>
      </c>
      <c r="D16" s="844" t="s">
        <v>102</v>
      </c>
      <c r="E16" s="827">
        <v>1265</v>
      </c>
      <c r="F16" s="111">
        <f>E16+J16</f>
        <v>1385</v>
      </c>
      <c r="G16" s="135" t="s">
        <v>190</v>
      </c>
      <c r="H16" s="135" t="s">
        <v>190</v>
      </c>
      <c r="I16" s="135" t="s">
        <v>190</v>
      </c>
      <c r="J16" s="834">
        <v>120</v>
      </c>
    </row>
    <row r="17" spans="1:10" s="47" customFormat="1" ht="90" customHeight="1">
      <c r="A17" s="849">
        <v>8</v>
      </c>
      <c r="B17" s="277"/>
      <c r="C17" s="821" t="s">
        <v>173</v>
      </c>
      <c r="D17" s="844" t="s">
        <v>130</v>
      </c>
      <c r="E17" s="826">
        <v>1265</v>
      </c>
      <c r="F17" s="135" t="s">
        <v>190</v>
      </c>
      <c r="G17" s="135" t="s">
        <v>190</v>
      </c>
      <c r="H17" s="135" t="s">
        <v>190</v>
      </c>
      <c r="I17" s="135" t="s">
        <v>190</v>
      </c>
      <c r="J17" s="834">
        <v>120</v>
      </c>
    </row>
    <row r="18" spans="1:10" s="47" customFormat="1" ht="90" customHeight="1">
      <c r="A18" s="849">
        <v>9</v>
      </c>
      <c r="B18" s="277"/>
      <c r="C18" s="821" t="s">
        <v>173</v>
      </c>
      <c r="D18" s="844" t="s">
        <v>84</v>
      </c>
      <c r="E18" s="827">
        <v>1550</v>
      </c>
      <c r="F18" s="112">
        <f t="shared" ref="F18:F25" si="0">E18+J18</f>
        <v>1670</v>
      </c>
      <c r="G18" s="135" t="s">
        <v>190</v>
      </c>
      <c r="H18" s="135" t="s">
        <v>190</v>
      </c>
      <c r="I18" s="111">
        <f>F18+J18*3</f>
        <v>2030</v>
      </c>
      <c r="J18" s="834">
        <v>120</v>
      </c>
    </row>
    <row r="19" spans="1:10" s="47" customFormat="1" ht="90" customHeight="1">
      <c r="A19" s="849">
        <v>10</v>
      </c>
      <c r="B19" s="277"/>
      <c r="C19" s="821" t="s">
        <v>173</v>
      </c>
      <c r="D19" s="844" t="s">
        <v>98</v>
      </c>
      <c r="E19" s="826">
        <v>1810</v>
      </c>
      <c r="F19" s="113">
        <f t="shared" si="0"/>
        <v>1930</v>
      </c>
      <c r="G19" s="135" t="s">
        <v>190</v>
      </c>
      <c r="H19" s="135" t="s">
        <v>190</v>
      </c>
      <c r="I19" s="135" t="s">
        <v>190</v>
      </c>
      <c r="J19" s="834">
        <v>120</v>
      </c>
    </row>
    <row r="20" spans="1:10" s="47" customFormat="1" ht="90" customHeight="1">
      <c r="A20" s="849">
        <v>11</v>
      </c>
      <c r="B20" s="277"/>
      <c r="C20" s="821" t="s">
        <v>173</v>
      </c>
      <c r="D20" s="845" t="s">
        <v>65</v>
      </c>
      <c r="E20" s="828">
        <v>1080</v>
      </c>
      <c r="F20" s="278">
        <f t="shared" si="0"/>
        <v>1160</v>
      </c>
      <c r="G20" s="278">
        <f>F20+J20</f>
        <v>1240</v>
      </c>
      <c r="H20" s="278">
        <f>G20+J20</f>
        <v>1320</v>
      </c>
      <c r="I20" s="278">
        <f>H20+J20</f>
        <v>1400</v>
      </c>
      <c r="J20" s="835">
        <v>80</v>
      </c>
    </row>
    <row r="21" spans="1:10" s="47" customFormat="1" ht="90" customHeight="1">
      <c r="A21" s="849">
        <v>12</v>
      </c>
      <c r="B21" s="277"/>
      <c r="C21" s="821" t="s">
        <v>282</v>
      </c>
      <c r="D21" s="845" t="s">
        <v>283</v>
      </c>
      <c r="E21" s="828">
        <v>1280</v>
      </c>
      <c r="F21" s="278">
        <f t="shared" si="0"/>
        <v>1440</v>
      </c>
      <c r="G21" s="278"/>
      <c r="H21" s="278"/>
      <c r="I21" s="278"/>
      <c r="J21" s="835">
        <v>160</v>
      </c>
    </row>
    <row r="22" spans="1:10" s="47" customFormat="1" ht="90" customHeight="1">
      <c r="A22" s="849">
        <v>13</v>
      </c>
      <c r="B22" s="277"/>
      <c r="C22" s="821" t="s">
        <v>282</v>
      </c>
      <c r="D22" s="845" t="s">
        <v>472</v>
      </c>
      <c r="E22" s="828">
        <v>1460</v>
      </c>
      <c r="F22" s="278">
        <f t="shared" si="0"/>
        <v>1540</v>
      </c>
      <c r="G22" s="278"/>
      <c r="H22" s="278"/>
      <c r="I22" s="278"/>
      <c r="J22" s="835">
        <v>80</v>
      </c>
    </row>
    <row r="23" spans="1:10" s="47" customFormat="1" ht="90" customHeight="1">
      <c r="A23" s="849">
        <v>14</v>
      </c>
      <c r="B23" s="277"/>
      <c r="C23" s="821" t="s">
        <v>282</v>
      </c>
      <c r="D23" s="845" t="s">
        <v>473</v>
      </c>
      <c r="E23" s="828">
        <v>1640</v>
      </c>
      <c r="F23" s="278">
        <f t="shared" si="0"/>
        <v>1800</v>
      </c>
      <c r="G23" s="278"/>
      <c r="H23" s="278"/>
      <c r="I23" s="278"/>
      <c r="J23" s="835">
        <v>160</v>
      </c>
    </row>
    <row r="24" spans="1:10" s="47" customFormat="1" ht="125.1" customHeight="1">
      <c r="A24" s="849">
        <v>15</v>
      </c>
      <c r="B24" s="277"/>
      <c r="C24" s="821" t="s">
        <v>282</v>
      </c>
      <c r="D24" s="846" t="s">
        <v>471</v>
      </c>
      <c r="E24" s="828">
        <v>1460</v>
      </c>
      <c r="F24" s="278">
        <f t="shared" si="0"/>
        <v>1540</v>
      </c>
      <c r="G24" s="278"/>
      <c r="H24" s="278"/>
      <c r="I24" s="278"/>
      <c r="J24" s="835">
        <v>80</v>
      </c>
    </row>
    <row r="25" spans="1:10" s="47" customFormat="1" ht="125.1" customHeight="1">
      <c r="A25" s="849">
        <v>16</v>
      </c>
      <c r="B25" s="277"/>
      <c r="C25" s="821" t="s">
        <v>282</v>
      </c>
      <c r="D25" s="846" t="s">
        <v>474</v>
      </c>
      <c r="E25" s="828">
        <v>1460</v>
      </c>
      <c r="F25" s="278">
        <f t="shared" si="0"/>
        <v>1540</v>
      </c>
      <c r="G25" s="278"/>
      <c r="H25" s="278"/>
      <c r="I25" s="278"/>
      <c r="J25" s="835">
        <v>80</v>
      </c>
    </row>
    <row r="26" spans="1:10" s="47" customFormat="1" ht="90" customHeight="1">
      <c r="A26" s="849">
        <v>17</v>
      </c>
      <c r="B26" s="277"/>
      <c r="C26" s="821" t="s">
        <v>282</v>
      </c>
      <c r="D26" s="846" t="s">
        <v>322</v>
      </c>
      <c r="E26" s="828" t="s">
        <v>466</v>
      </c>
      <c r="F26" s="829"/>
      <c r="G26" s="829"/>
      <c r="H26" s="829"/>
      <c r="I26" s="829"/>
      <c r="J26" s="836"/>
    </row>
    <row r="27" spans="1:10" s="47" customFormat="1" ht="90" customHeight="1">
      <c r="A27" s="849">
        <v>18</v>
      </c>
      <c r="B27" s="277"/>
      <c r="C27" s="821" t="s">
        <v>173</v>
      </c>
      <c r="D27" s="845" t="s">
        <v>477</v>
      </c>
      <c r="E27" s="828" t="s">
        <v>466</v>
      </c>
      <c r="F27" s="829"/>
      <c r="G27" s="829"/>
      <c r="H27" s="829"/>
      <c r="I27" s="829"/>
      <c r="J27" s="836"/>
    </row>
    <row r="28" spans="1:10" s="47" customFormat="1" ht="90" customHeight="1" thickBot="1">
      <c r="A28" s="852">
        <v>19</v>
      </c>
      <c r="B28" s="837"/>
      <c r="C28" s="822" t="s">
        <v>173</v>
      </c>
      <c r="D28" s="847" t="s">
        <v>476</v>
      </c>
      <c r="E28" s="838" t="s">
        <v>466</v>
      </c>
      <c r="F28" s="839"/>
      <c r="G28" s="839"/>
      <c r="H28" s="839"/>
      <c r="I28" s="839"/>
      <c r="J28" s="840"/>
    </row>
    <row r="30" spans="1:10" ht="21" thickBot="1">
      <c r="A30" s="1045" t="s">
        <v>179</v>
      </c>
      <c r="B30" s="1045"/>
      <c r="C30" s="1045"/>
      <c r="D30" s="1045"/>
    </row>
    <row r="31" spans="1:10" ht="50.1" customHeight="1">
      <c r="A31" s="851" t="s">
        <v>1</v>
      </c>
      <c r="B31" s="797" t="s">
        <v>5</v>
      </c>
      <c r="C31" s="796" t="s">
        <v>63</v>
      </c>
      <c r="D31" s="800" t="s">
        <v>62</v>
      </c>
      <c r="E31" s="856" t="s">
        <v>175</v>
      </c>
      <c r="F31" s="122"/>
      <c r="G31" s="122"/>
      <c r="H31" s="122"/>
      <c r="I31" s="122"/>
      <c r="J31" s="832"/>
    </row>
    <row r="32" spans="1:10" ht="90" customHeight="1">
      <c r="A32" s="857">
        <v>20</v>
      </c>
      <c r="B32" s="798"/>
      <c r="C32" s="825" t="s">
        <v>280</v>
      </c>
      <c r="D32" s="844" t="s">
        <v>181</v>
      </c>
      <c r="E32" s="826">
        <v>300</v>
      </c>
      <c r="F32" s="853"/>
      <c r="G32" s="853"/>
      <c r="H32" s="853"/>
      <c r="I32" s="853"/>
      <c r="J32" s="833"/>
    </row>
    <row r="33" spans="1:10" ht="90" customHeight="1">
      <c r="A33" s="857">
        <v>21</v>
      </c>
      <c r="B33" s="798"/>
      <c r="C33" s="825" t="s">
        <v>280</v>
      </c>
      <c r="D33" s="846" t="s">
        <v>279</v>
      </c>
      <c r="E33" s="827">
        <v>580</v>
      </c>
      <c r="F33" s="853"/>
      <c r="G33" s="853"/>
      <c r="H33" s="853"/>
      <c r="I33" s="853"/>
      <c r="J33" s="833"/>
    </row>
    <row r="34" spans="1:10" ht="90" customHeight="1">
      <c r="A34" s="857">
        <v>22</v>
      </c>
      <c r="B34" s="798"/>
      <c r="C34" s="825" t="s">
        <v>294</v>
      </c>
      <c r="D34" s="846" t="s">
        <v>279</v>
      </c>
      <c r="E34" s="827">
        <v>770</v>
      </c>
      <c r="F34" s="853"/>
      <c r="G34" s="853"/>
      <c r="H34" s="853"/>
      <c r="I34" s="853"/>
      <c r="J34" s="833"/>
    </row>
    <row r="35" spans="1:10" ht="90" customHeight="1">
      <c r="A35" s="857">
        <v>23</v>
      </c>
      <c r="B35" s="798"/>
      <c r="C35" s="825" t="s">
        <v>188</v>
      </c>
      <c r="D35" s="844" t="s">
        <v>475</v>
      </c>
      <c r="E35" s="827">
        <v>1020</v>
      </c>
      <c r="F35" s="853"/>
      <c r="G35" s="853"/>
      <c r="H35" s="853"/>
      <c r="I35" s="853"/>
      <c r="J35" s="833"/>
    </row>
    <row r="36" spans="1:10" ht="90" customHeight="1">
      <c r="A36" s="857">
        <v>24</v>
      </c>
      <c r="B36" s="798"/>
      <c r="C36" s="825" t="s">
        <v>174</v>
      </c>
      <c r="D36" s="844" t="s">
        <v>475</v>
      </c>
      <c r="E36" s="827">
        <v>530</v>
      </c>
      <c r="F36" s="853"/>
      <c r="G36" s="853"/>
      <c r="H36" s="853"/>
      <c r="I36" s="853"/>
      <c r="J36" s="833"/>
    </row>
    <row r="37" spans="1:10" ht="90" customHeight="1">
      <c r="A37" s="857">
        <v>25</v>
      </c>
      <c r="B37" s="798"/>
      <c r="C37" s="825" t="s">
        <v>188</v>
      </c>
      <c r="D37" s="844" t="s">
        <v>170</v>
      </c>
      <c r="E37" s="827">
        <v>1060</v>
      </c>
      <c r="F37" s="853"/>
      <c r="G37" s="853"/>
      <c r="H37" s="853"/>
      <c r="I37" s="853"/>
      <c r="J37" s="833"/>
    </row>
    <row r="38" spans="1:10" ht="90" customHeight="1">
      <c r="A38" s="857">
        <v>26</v>
      </c>
      <c r="B38" s="798"/>
      <c r="C38" s="825" t="s">
        <v>174</v>
      </c>
      <c r="D38" s="844" t="s">
        <v>170</v>
      </c>
      <c r="E38" s="827">
        <v>530</v>
      </c>
      <c r="F38" s="853"/>
      <c r="G38" s="853"/>
      <c r="H38" s="853"/>
      <c r="I38" s="853"/>
      <c r="J38" s="833"/>
    </row>
    <row r="39" spans="1:10" ht="90" customHeight="1">
      <c r="A39" s="857">
        <v>27</v>
      </c>
      <c r="B39" s="798"/>
      <c r="C39" s="825" t="s">
        <v>188</v>
      </c>
      <c r="D39" s="844" t="s">
        <v>171</v>
      </c>
      <c r="E39" s="827">
        <v>1110</v>
      </c>
      <c r="F39" s="853"/>
      <c r="G39" s="853"/>
      <c r="H39" s="853"/>
      <c r="I39" s="853"/>
      <c r="J39" s="833"/>
    </row>
    <row r="40" spans="1:10" ht="90" customHeight="1">
      <c r="A40" s="857">
        <v>28</v>
      </c>
      <c r="B40" s="798"/>
      <c r="C40" s="825" t="s">
        <v>174</v>
      </c>
      <c r="D40" s="844" t="s">
        <v>171</v>
      </c>
      <c r="E40" s="827">
        <v>800</v>
      </c>
      <c r="F40" s="853"/>
      <c r="G40" s="853"/>
      <c r="H40" s="853"/>
      <c r="I40" s="853"/>
      <c r="J40" s="833"/>
    </row>
    <row r="41" spans="1:10" ht="90" customHeight="1">
      <c r="A41" s="857">
        <v>29</v>
      </c>
      <c r="B41" s="798"/>
      <c r="C41" s="825" t="s">
        <v>176</v>
      </c>
      <c r="D41" s="844" t="s">
        <v>469</v>
      </c>
      <c r="E41" s="827">
        <v>925</v>
      </c>
      <c r="F41" s="853"/>
      <c r="G41" s="853"/>
      <c r="H41" s="853"/>
      <c r="I41" s="853"/>
      <c r="J41" s="833"/>
    </row>
    <row r="42" spans="1:10" ht="90" customHeight="1">
      <c r="A42" s="857">
        <v>30</v>
      </c>
      <c r="B42" s="798"/>
      <c r="C42" s="825" t="s">
        <v>174</v>
      </c>
      <c r="D42" s="844" t="s">
        <v>469</v>
      </c>
      <c r="E42" s="827">
        <v>925</v>
      </c>
      <c r="F42" s="853"/>
      <c r="G42" s="853"/>
      <c r="H42" s="853"/>
      <c r="I42" s="853"/>
      <c r="J42" s="833"/>
    </row>
    <row r="43" spans="1:10" ht="90" customHeight="1">
      <c r="A43" s="857">
        <v>31</v>
      </c>
      <c r="B43" s="798"/>
      <c r="C43" s="825" t="s">
        <v>176</v>
      </c>
      <c r="D43" s="844" t="s">
        <v>470</v>
      </c>
      <c r="E43" s="827">
        <v>875</v>
      </c>
      <c r="F43" s="853"/>
      <c r="G43" s="853"/>
      <c r="H43" s="853"/>
      <c r="I43" s="853"/>
      <c r="J43" s="833"/>
    </row>
    <row r="44" spans="1:10" ht="90" customHeight="1">
      <c r="A44" s="857">
        <v>32</v>
      </c>
      <c r="B44" s="798"/>
      <c r="C44" s="825" t="s">
        <v>174</v>
      </c>
      <c r="D44" s="844" t="s">
        <v>470</v>
      </c>
      <c r="E44" s="827">
        <v>875</v>
      </c>
      <c r="F44" s="853"/>
      <c r="G44" s="853"/>
      <c r="H44" s="853"/>
      <c r="I44" s="853"/>
      <c r="J44" s="833"/>
    </row>
    <row r="45" spans="1:10" ht="90" customHeight="1">
      <c r="A45" s="857">
        <v>33</v>
      </c>
      <c r="B45" s="798"/>
      <c r="C45" s="825" t="s">
        <v>188</v>
      </c>
      <c r="D45" s="844" t="s">
        <v>177</v>
      </c>
      <c r="E45" s="827">
        <v>750</v>
      </c>
      <c r="F45" s="853"/>
      <c r="G45" s="853"/>
      <c r="H45" s="853"/>
      <c r="I45" s="853"/>
      <c r="J45" s="833"/>
    </row>
    <row r="46" spans="1:10" ht="90" customHeight="1">
      <c r="A46" s="857">
        <v>34</v>
      </c>
      <c r="B46" s="798"/>
      <c r="C46" s="825" t="s">
        <v>187</v>
      </c>
      <c r="D46" s="844" t="s">
        <v>177</v>
      </c>
      <c r="E46" s="826">
        <v>500</v>
      </c>
      <c r="F46" s="853"/>
      <c r="G46" s="853"/>
      <c r="H46" s="853"/>
      <c r="I46" s="853"/>
      <c r="J46" s="833"/>
    </row>
    <row r="47" spans="1:10" ht="120" customHeight="1">
      <c r="A47" s="857">
        <v>35</v>
      </c>
      <c r="B47" s="798"/>
      <c r="C47" s="854" t="s">
        <v>267</v>
      </c>
      <c r="D47" s="801" t="s">
        <v>468</v>
      </c>
      <c r="E47" s="855">
        <v>1020</v>
      </c>
      <c r="F47" s="853"/>
      <c r="G47" s="853"/>
      <c r="H47" s="853"/>
      <c r="I47" s="853"/>
      <c r="J47" s="833"/>
    </row>
    <row r="48" spans="1:10" ht="120" customHeight="1">
      <c r="A48" s="857">
        <v>36</v>
      </c>
      <c r="B48" s="798"/>
      <c r="C48" s="854" t="s">
        <v>284</v>
      </c>
      <c r="D48" s="801" t="s">
        <v>467</v>
      </c>
      <c r="E48" s="855">
        <v>1220</v>
      </c>
      <c r="F48" s="853"/>
      <c r="G48" s="853"/>
      <c r="H48" s="853"/>
      <c r="I48" s="853"/>
      <c r="J48" s="833"/>
    </row>
    <row r="49" spans="1:10" ht="71.25" customHeight="1" thickBot="1">
      <c r="A49" s="852">
        <v>37</v>
      </c>
      <c r="B49" s="799"/>
      <c r="C49" s="858" t="s">
        <v>267</v>
      </c>
      <c r="D49" s="802" t="s">
        <v>303</v>
      </c>
      <c r="E49" s="859">
        <v>1250</v>
      </c>
      <c r="F49" s="860"/>
      <c r="G49" s="860"/>
      <c r="H49" s="860"/>
      <c r="I49" s="860"/>
      <c r="J49" s="861"/>
    </row>
  </sheetData>
  <mergeCells count="10">
    <mergeCell ref="D6:D8"/>
    <mergeCell ref="J6:J8"/>
    <mergeCell ref="A9:J9"/>
    <mergeCell ref="A30:D30"/>
    <mergeCell ref="A1:I1"/>
    <mergeCell ref="A2:I2"/>
    <mergeCell ref="A5:D5"/>
    <mergeCell ref="A6:A8"/>
    <mergeCell ref="B6:B8"/>
    <mergeCell ref="C6:C8"/>
  </mergeCells>
  <pageMargins left="0.23622047244094488" right="0.23622047244094488" top="0.19685039370078741" bottom="0.19685039370078741" header="0.31496062992125984" footer="0.31496062992125984"/>
  <pageSetup paperSize="9" scale="38" fitToHeight="2" orientation="portrait" r:id="rId1"/>
  <rowBreaks count="1" manualBreakCount="1">
    <brk id="28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17"/>
  <sheetViews>
    <sheetView zoomScale="49" zoomScaleNormal="49" zoomScaleSheetLayoutView="40" workbookViewId="0">
      <pane ySplit="8" topLeftCell="A9" activePane="bottomLeft" state="frozen"/>
      <selection pane="bottomLeft" activeCell="E122" sqref="E122"/>
    </sheetView>
  </sheetViews>
  <sheetFormatPr defaultRowHeight="21"/>
  <cols>
    <col min="1" max="1" width="9.5703125" style="114" customWidth="1"/>
    <col min="2" max="2" width="20.42578125" customWidth="1"/>
    <col min="3" max="3" width="25.28515625" style="295" customWidth="1"/>
    <col min="4" max="4" width="39.42578125" style="375" customWidth="1"/>
    <col min="5" max="5" width="55.7109375" style="141" customWidth="1"/>
    <col min="6" max="6" width="12" style="3" hidden="1" customWidth="1"/>
    <col min="7" max="7" width="20.7109375" style="3" customWidth="1"/>
    <col min="8" max="8" width="30" style="110" hidden="1" customWidth="1"/>
    <col min="9" max="9" width="45.7109375" customWidth="1"/>
    <col min="10" max="10" width="17.28515625" hidden="1" customWidth="1"/>
    <col min="11" max="11" width="30.7109375" customWidth="1"/>
    <col min="12" max="12" width="16.28515625" hidden="1" customWidth="1"/>
    <col min="13" max="13" width="20.7109375" customWidth="1"/>
    <col min="14" max="14" width="15.5703125" hidden="1" customWidth="1"/>
    <col min="15" max="15" width="20.7109375" customWidth="1"/>
    <col min="16" max="16" width="17.28515625" style="52" hidden="1" customWidth="1"/>
    <col min="17" max="17" width="20.7109375" style="52" customWidth="1"/>
    <col min="18" max="18" width="14.85546875" style="35" hidden="1" customWidth="1"/>
    <col min="19" max="19" width="20.7109375" style="35" customWidth="1"/>
    <col min="20" max="20" width="16.5703125" hidden="1" customWidth="1"/>
    <col min="21" max="21" width="20.7109375" customWidth="1"/>
    <col min="22" max="22" width="16" style="35" hidden="1" customWidth="1"/>
    <col min="23" max="23" width="20.7109375" customWidth="1"/>
    <col min="24" max="24" width="10" customWidth="1"/>
    <col min="25" max="25" width="12.42578125" style="3" customWidth="1"/>
    <col min="26" max="26" width="9.140625" style="3" customWidth="1"/>
    <col min="27" max="27" width="12" style="3" customWidth="1"/>
    <col min="28" max="28" width="11.42578125" style="3" customWidth="1"/>
    <col min="29" max="29" width="9.140625" style="3" customWidth="1"/>
    <col min="30" max="30" width="11.5703125" style="280" customWidth="1"/>
  </cols>
  <sheetData>
    <row r="1" spans="1:30" ht="24" customHeight="1">
      <c r="A1" s="1046"/>
      <c r="B1" s="1046"/>
      <c r="C1" s="1046"/>
      <c r="D1" s="1046"/>
      <c r="E1" s="1046"/>
      <c r="F1" s="1046"/>
      <c r="G1" s="1046"/>
      <c r="H1" s="1046"/>
      <c r="I1" s="1046"/>
      <c r="J1" s="1046"/>
      <c r="K1" s="1046"/>
      <c r="L1" s="1046"/>
      <c r="M1" s="1046"/>
      <c r="N1" s="1046"/>
      <c r="O1" s="1046"/>
      <c r="P1" s="1046"/>
      <c r="Q1" s="1046"/>
      <c r="R1" s="1046"/>
      <c r="S1" s="1046"/>
      <c r="T1" s="1046"/>
      <c r="U1" s="89"/>
      <c r="V1" s="105"/>
      <c r="W1" s="89"/>
      <c r="X1" s="41"/>
    </row>
    <row r="2" spans="1:30" ht="31.5" customHeight="1">
      <c r="A2" s="1047"/>
      <c r="B2" s="1047"/>
      <c r="C2" s="1047"/>
      <c r="D2" s="1047"/>
      <c r="E2" s="1047"/>
      <c r="F2" s="1047"/>
      <c r="G2" s="1047"/>
      <c r="H2" s="1047"/>
      <c r="I2" s="1047"/>
      <c r="J2" s="1047"/>
      <c r="K2" s="1047"/>
      <c r="L2" s="1047"/>
      <c r="M2" s="1047"/>
      <c r="N2" s="1047"/>
      <c r="O2" s="1047"/>
      <c r="P2" s="1047"/>
      <c r="Q2" s="1047"/>
      <c r="R2" s="1047"/>
      <c r="S2" s="1047"/>
      <c r="T2" s="1047"/>
      <c r="U2" s="90"/>
      <c r="V2" s="106"/>
      <c r="W2" s="90"/>
      <c r="X2" s="41"/>
      <c r="Y2" s="1122" t="s">
        <v>164</v>
      </c>
      <c r="Z2" s="1123"/>
      <c r="AA2" s="1123"/>
      <c r="AB2" s="104">
        <v>0</v>
      </c>
    </row>
    <row r="3" spans="1:30" ht="15.75" customHeight="1">
      <c r="A3" s="81"/>
      <c r="B3" s="45"/>
      <c r="C3" s="292"/>
      <c r="D3" s="371"/>
      <c r="E3" s="136"/>
      <c r="F3" s="46"/>
      <c r="G3" s="46"/>
      <c r="H3" s="107"/>
      <c r="I3" s="45"/>
      <c r="J3" s="45"/>
      <c r="K3" s="45"/>
      <c r="L3" s="45"/>
      <c r="M3" s="45"/>
      <c r="N3" s="44"/>
      <c r="O3" s="44"/>
      <c r="P3" s="50"/>
      <c r="Q3" s="50"/>
      <c r="R3" s="86"/>
      <c r="S3" s="86"/>
      <c r="T3" s="41"/>
      <c r="U3" s="41"/>
      <c r="V3" s="86"/>
      <c r="W3" s="41"/>
      <c r="X3" s="41"/>
      <c r="Y3" s="1123"/>
      <c r="Z3" s="1123"/>
      <c r="AA3" s="1123"/>
    </row>
    <row r="4" spans="1:30" ht="20.25">
      <c r="A4" s="1045" t="s">
        <v>82</v>
      </c>
      <c r="B4" s="1045"/>
      <c r="C4" s="1045"/>
      <c r="D4" s="1045"/>
      <c r="E4" s="1045"/>
      <c r="F4" s="1045"/>
      <c r="G4" s="88"/>
      <c r="H4" s="107"/>
      <c r="I4" s="45"/>
      <c r="J4" s="45"/>
      <c r="K4" s="45"/>
      <c r="L4" s="45"/>
      <c r="M4" s="45"/>
      <c r="N4" s="44"/>
      <c r="O4" s="44"/>
      <c r="P4" s="50"/>
      <c r="Q4" s="50"/>
      <c r="R4" s="86"/>
      <c r="S4" s="86"/>
      <c r="T4" s="41"/>
      <c r="U4" s="41"/>
      <c r="V4" s="86"/>
      <c r="W4" s="41"/>
      <c r="X4" s="41"/>
    </row>
    <row r="5" spans="1:30" ht="34.5" customHeight="1" thickBot="1">
      <c r="A5" s="1070" t="s">
        <v>384</v>
      </c>
      <c r="B5" s="1070"/>
      <c r="C5" s="1070"/>
      <c r="D5" s="1070"/>
      <c r="E5" s="137"/>
      <c r="F5" s="43"/>
      <c r="G5" s="43"/>
      <c r="H5" s="41"/>
      <c r="I5" s="41"/>
      <c r="J5" s="41"/>
      <c r="K5" s="41"/>
      <c r="L5" s="41"/>
      <c r="M5" s="41"/>
      <c r="N5" s="42"/>
      <c r="O5" s="42"/>
      <c r="P5" s="51"/>
      <c r="Q5" s="51"/>
      <c r="R5" s="86"/>
      <c r="S5" s="86"/>
      <c r="T5" s="41"/>
      <c r="U5" s="41"/>
      <c r="V5" s="86"/>
      <c r="W5" s="41"/>
      <c r="X5" s="41"/>
    </row>
    <row r="6" spans="1:30" s="40" customFormat="1" ht="15" customHeight="1">
      <c r="A6" s="1106" t="s">
        <v>1</v>
      </c>
      <c r="B6" s="1109" t="s">
        <v>5</v>
      </c>
      <c r="C6" s="1112" t="s">
        <v>63</v>
      </c>
      <c r="D6" s="1119" t="s">
        <v>62</v>
      </c>
      <c r="E6" s="1071" t="s">
        <v>6</v>
      </c>
      <c r="F6" s="1078" t="s">
        <v>74</v>
      </c>
      <c r="G6" s="1090" t="s">
        <v>74</v>
      </c>
      <c r="H6" s="108" t="s">
        <v>58</v>
      </c>
      <c r="I6" s="115" t="s">
        <v>58</v>
      </c>
      <c r="J6" s="116" t="s">
        <v>57</v>
      </c>
      <c r="K6" s="115" t="s">
        <v>57</v>
      </c>
      <c r="L6" s="116" t="s">
        <v>56</v>
      </c>
      <c r="M6" s="115" t="s">
        <v>56</v>
      </c>
      <c r="N6" s="116" t="s">
        <v>55</v>
      </c>
      <c r="O6" s="115" t="s">
        <v>55</v>
      </c>
      <c r="P6" s="116" t="s">
        <v>54</v>
      </c>
      <c r="Q6" s="115" t="s">
        <v>54</v>
      </c>
      <c r="R6" s="117" t="s">
        <v>53</v>
      </c>
      <c r="S6" s="115" t="s">
        <v>53</v>
      </c>
      <c r="T6" s="116" t="s">
        <v>73</v>
      </c>
      <c r="U6" s="115" t="s">
        <v>73</v>
      </c>
      <c r="V6" s="118" t="s">
        <v>137</v>
      </c>
      <c r="W6" s="119" t="s">
        <v>137</v>
      </c>
      <c r="X6" s="1103" t="s">
        <v>52</v>
      </c>
      <c r="Y6" s="1074" t="s">
        <v>61</v>
      </c>
      <c r="Z6" s="1075"/>
      <c r="AA6" s="1075"/>
      <c r="AB6" s="1075" t="s">
        <v>37</v>
      </c>
      <c r="AC6" s="1075" t="s">
        <v>60</v>
      </c>
      <c r="AD6" s="1095" t="s">
        <v>59</v>
      </c>
    </row>
    <row r="7" spans="1:30" s="40" customFormat="1" ht="49.5" customHeight="1">
      <c r="A7" s="1107"/>
      <c r="B7" s="1110"/>
      <c r="C7" s="1113"/>
      <c r="D7" s="1120"/>
      <c r="E7" s="1072"/>
      <c r="F7" s="1079"/>
      <c r="G7" s="1091"/>
      <c r="H7" s="109" t="s">
        <v>169</v>
      </c>
      <c r="I7" s="221" t="s">
        <v>169</v>
      </c>
      <c r="J7" s="222" t="s">
        <v>182</v>
      </c>
      <c r="K7" s="221" t="s">
        <v>182</v>
      </c>
      <c r="L7" s="222" t="s">
        <v>183</v>
      </c>
      <c r="M7" s="221" t="s">
        <v>183</v>
      </c>
      <c r="N7" s="222" t="s">
        <v>184</v>
      </c>
      <c r="O7" s="221" t="s">
        <v>184</v>
      </c>
      <c r="P7" s="222" t="s">
        <v>185</v>
      </c>
      <c r="Q7" s="221" t="s">
        <v>185</v>
      </c>
      <c r="R7" s="222" t="s">
        <v>186</v>
      </c>
      <c r="S7" s="221" t="s">
        <v>186</v>
      </c>
      <c r="T7" s="222" t="s">
        <v>194</v>
      </c>
      <c r="U7" s="221" t="s">
        <v>194</v>
      </c>
      <c r="V7" s="223" t="s">
        <v>195</v>
      </c>
      <c r="W7" s="224" t="s">
        <v>195</v>
      </c>
      <c r="X7" s="1104"/>
      <c r="Y7" s="1076"/>
      <c r="Z7" s="1077"/>
      <c r="AA7" s="1077"/>
      <c r="AB7" s="1077"/>
      <c r="AC7" s="1077"/>
      <c r="AD7" s="1096"/>
    </row>
    <row r="8" spans="1:30" s="47" customFormat="1" ht="210.75" customHeight="1" thickBot="1">
      <c r="A8" s="1108"/>
      <c r="B8" s="1111"/>
      <c r="C8" s="1114"/>
      <c r="D8" s="1121"/>
      <c r="E8" s="1073"/>
      <c r="F8" s="1080"/>
      <c r="G8" s="1092"/>
      <c r="H8" s="227" t="s">
        <v>202</v>
      </c>
      <c r="I8" s="228" t="s">
        <v>307</v>
      </c>
      <c r="J8" s="120" t="s">
        <v>326</v>
      </c>
      <c r="K8" s="228" t="s">
        <v>304</v>
      </c>
      <c r="L8" s="229" t="s">
        <v>136</v>
      </c>
      <c r="M8" s="228" t="s">
        <v>167</v>
      </c>
      <c r="N8" s="229" t="s">
        <v>81</v>
      </c>
      <c r="O8" s="228" t="s">
        <v>81</v>
      </c>
      <c r="P8" s="229" t="s">
        <v>201</v>
      </c>
      <c r="Q8" s="228" t="s">
        <v>201</v>
      </c>
      <c r="R8" s="230" t="s">
        <v>138</v>
      </c>
      <c r="S8" s="228" t="s">
        <v>138</v>
      </c>
      <c r="T8" s="229" t="s">
        <v>168</v>
      </c>
      <c r="U8" s="228" t="s">
        <v>166</v>
      </c>
      <c r="V8" s="231" t="s">
        <v>150</v>
      </c>
      <c r="W8" s="232" t="s">
        <v>150</v>
      </c>
      <c r="X8" s="1105"/>
      <c r="Y8" s="144" t="s">
        <v>4</v>
      </c>
      <c r="Z8" s="145" t="s">
        <v>3</v>
      </c>
      <c r="AA8" s="146" t="s">
        <v>7</v>
      </c>
      <c r="AB8" s="1081"/>
      <c r="AC8" s="1081"/>
      <c r="AD8" s="1097"/>
    </row>
    <row r="9" spans="1:30" s="47" customFormat="1" ht="30" customHeight="1" thickBot="1">
      <c r="A9" s="1100" t="s">
        <v>72</v>
      </c>
      <c r="B9" s="1101"/>
      <c r="C9" s="1101"/>
      <c r="D9" s="1101"/>
      <c r="E9" s="1101"/>
      <c r="F9" s="1102"/>
      <c r="G9" s="1102"/>
      <c r="H9" s="1102"/>
      <c r="I9" s="1102"/>
      <c r="J9" s="1102"/>
      <c r="K9" s="1102"/>
      <c r="L9" s="1102"/>
      <c r="M9" s="1102"/>
      <c r="N9" s="1102"/>
      <c r="O9" s="1102"/>
      <c r="P9" s="1102"/>
      <c r="Q9" s="1102"/>
      <c r="R9" s="1102"/>
      <c r="S9" s="1102"/>
      <c r="T9" s="1102"/>
      <c r="U9" s="1102"/>
      <c r="V9" s="1102"/>
      <c r="W9" s="1102"/>
      <c r="X9" s="1101"/>
      <c r="Y9" s="69"/>
      <c r="Z9" s="69"/>
      <c r="AA9" s="69"/>
      <c r="AB9" s="69"/>
      <c r="AC9" s="69"/>
      <c r="AD9" s="281"/>
    </row>
    <row r="10" spans="1:30" s="47" customFormat="1" ht="180" customHeight="1" thickBot="1">
      <c r="A10" s="785"/>
      <c r="B10" s="786"/>
      <c r="C10" s="331" t="s">
        <v>103</v>
      </c>
      <c r="D10" s="790" t="s">
        <v>422</v>
      </c>
      <c r="E10" s="902" t="s">
        <v>133</v>
      </c>
      <c r="F10" s="741"/>
      <c r="G10" s="803"/>
      <c r="H10" s="791">
        <v>520</v>
      </c>
      <c r="I10" s="794">
        <f>H10+H10*AB2</f>
        <v>520</v>
      </c>
      <c r="J10" s="792">
        <f>H10+X10</f>
        <v>560</v>
      </c>
      <c r="K10" s="795">
        <f>J10+J10*AB2</f>
        <v>560</v>
      </c>
      <c r="L10" s="792">
        <f>J10+X10</f>
        <v>600</v>
      </c>
      <c r="M10" s="795">
        <f>L10+L10*AB2</f>
        <v>600</v>
      </c>
      <c r="N10" s="792">
        <f>L10+X10</f>
        <v>640</v>
      </c>
      <c r="O10" s="795">
        <f>N10+N10*AB2</f>
        <v>640</v>
      </c>
      <c r="P10" s="792">
        <f>N10+X10</f>
        <v>680</v>
      </c>
      <c r="Q10" s="795">
        <f>P10+P10*AB2</f>
        <v>680</v>
      </c>
      <c r="R10" s="792"/>
      <c r="S10" s="795"/>
      <c r="T10" s="795"/>
      <c r="U10" s="795"/>
      <c r="V10" s="795"/>
      <c r="W10" s="804"/>
      <c r="X10" s="793">
        <v>40</v>
      </c>
      <c r="Y10" s="237">
        <v>320</v>
      </c>
      <c r="Z10" s="167">
        <v>320</v>
      </c>
      <c r="AA10" s="167">
        <v>480</v>
      </c>
      <c r="AB10" s="167">
        <v>2</v>
      </c>
      <c r="AC10" s="167">
        <v>4.5</v>
      </c>
      <c r="AD10" s="289">
        <v>2.3E-2</v>
      </c>
    </row>
    <row r="11" spans="1:30" s="47" customFormat="1" ht="90" customHeight="1">
      <c r="A11" s="523">
        <v>1</v>
      </c>
      <c r="B11" s="1082"/>
      <c r="C11" s="783" t="s">
        <v>103</v>
      </c>
      <c r="D11" s="784" t="s">
        <v>338</v>
      </c>
      <c r="E11" s="1084" t="s">
        <v>337</v>
      </c>
      <c r="F11" s="382"/>
      <c r="G11" s="636"/>
      <c r="H11" s="626">
        <v>990</v>
      </c>
      <c r="I11" s="553">
        <f>H11+H11*AB2</f>
        <v>990</v>
      </c>
      <c r="J11" s="554">
        <f t="shared" ref="J11:J25" si="0">H11+X11</f>
        <v>1030</v>
      </c>
      <c r="K11" s="553">
        <f>J11+J11*AB2</f>
        <v>1030</v>
      </c>
      <c r="L11" s="554">
        <f t="shared" ref="L11:L21" si="1">J11+X11</f>
        <v>1070</v>
      </c>
      <c r="M11" s="553">
        <f>L11+L11*AB2</f>
        <v>1070</v>
      </c>
      <c r="N11" s="554">
        <f t="shared" ref="N11:N21" si="2">L11+X11</f>
        <v>1110</v>
      </c>
      <c r="O11" s="553">
        <f>N11+N11*AB2</f>
        <v>1110</v>
      </c>
      <c r="P11" s="554">
        <f t="shared" ref="P11:P21" si="3">N11+X11</f>
        <v>1150</v>
      </c>
      <c r="Q11" s="553">
        <f>P11+P11*AB2</f>
        <v>1150</v>
      </c>
      <c r="R11" s="554"/>
      <c r="S11" s="555"/>
      <c r="T11" s="554"/>
      <c r="U11" s="555"/>
      <c r="V11" s="554"/>
      <c r="W11" s="573"/>
      <c r="X11" s="303">
        <v>40</v>
      </c>
      <c r="Y11" s="787"/>
      <c r="Z11" s="788"/>
      <c r="AA11" s="788"/>
      <c r="AB11" s="788"/>
      <c r="AC11" s="788"/>
      <c r="AD11" s="789"/>
    </row>
    <row r="12" spans="1:30" s="47" customFormat="1" ht="90" customHeight="1" thickBot="1">
      <c r="A12" s="522">
        <v>2</v>
      </c>
      <c r="B12" s="1083"/>
      <c r="C12" s="370" t="s">
        <v>103</v>
      </c>
      <c r="D12" s="372" t="s">
        <v>339</v>
      </c>
      <c r="E12" s="1085"/>
      <c r="F12" s="383"/>
      <c r="G12" s="637"/>
      <c r="H12" s="627">
        <v>800</v>
      </c>
      <c r="I12" s="551">
        <f>H12+H12*AB2</f>
        <v>800</v>
      </c>
      <c r="J12" s="550">
        <f t="shared" si="0"/>
        <v>840</v>
      </c>
      <c r="K12" s="551">
        <f>J12+J12*AB2</f>
        <v>840</v>
      </c>
      <c r="L12" s="550">
        <f t="shared" si="1"/>
        <v>880</v>
      </c>
      <c r="M12" s="551">
        <f>L12+L12*AB2</f>
        <v>880</v>
      </c>
      <c r="N12" s="550">
        <f t="shared" si="2"/>
        <v>920</v>
      </c>
      <c r="O12" s="551">
        <f>N12+N12*AB2</f>
        <v>920</v>
      </c>
      <c r="P12" s="550">
        <f t="shared" si="3"/>
        <v>960</v>
      </c>
      <c r="Q12" s="551">
        <f>P12+P12*AB2</f>
        <v>960</v>
      </c>
      <c r="R12" s="550"/>
      <c r="S12" s="552"/>
      <c r="T12" s="550"/>
      <c r="U12" s="552"/>
      <c r="V12" s="550"/>
      <c r="W12" s="569"/>
      <c r="X12" s="577">
        <v>40</v>
      </c>
      <c r="Y12" s="386"/>
      <c r="Z12" s="387"/>
      <c r="AA12" s="387"/>
      <c r="AB12" s="387"/>
      <c r="AC12" s="387"/>
      <c r="AD12" s="388"/>
    </row>
    <row r="13" spans="1:30" s="323" customFormat="1" ht="114" customHeight="1">
      <c r="A13" s="523">
        <v>3</v>
      </c>
      <c r="B13" s="1117"/>
      <c r="C13" s="369" t="s">
        <v>71</v>
      </c>
      <c r="D13" s="373" t="s">
        <v>340</v>
      </c>
      <c r="E13" s="1086" t="s">
        <v>619</v>
      </c>
      <c r="F13" s="384"/>
      <c r="G13" s="638"/>
      <c r="H13" s="628">
        <v>1330</v>
      </c>
      <c r="I13" s="553">
        <f>H13+H13*AB2</f>
        <v>1330</v>
      </c>
      <c r="J13" s="554">
        <f t="shared" si="0"/>
        <v>1370</v>
      </c>
      <c r="K13" s="553">
        <f>J13+J13*AB2</f>
        <v>1370</v>
      </c>
      <c r="L13" s="554">
        <f t="shared" si="1"/>
        <v>1410</v>
      </c>
      <c r="M13" s="553">
        <f>L13+L13*AB2</f>
        <v>1410</v>
      </c>
      <c r="N13" s="554">
        <f t="shared" si="2"/>
        <v>1450</v>
      </c>
      <c r="O13" s="553">
        <f>N13+N13*AB2</f>
        <v>1450</v>
      </c>
      <c r="P13" s="554">
        <f t="shared" si="3"/>
        <v>1490</v>
      </c>
      <c r="Q13" s="553">
        <f>P13+P13*AB2</f>
        <v>1490</v>
      </c>
      <c r="R13" s="554"/>
      <c r="S13" s="555"/>
      <c r="T13" s="554"/>
      <c r="U13" s="555"/>
      <c r="V13" s="554"/>
      <c r="W13" s="573"/>
      <c r="X13" s="578">
        <v>40</v>
      </c>
      <c r="Y13" s="389">
        <v>410</v>
      </c>
      <c r="Z13" s="390">
        <v>410</v>
      </c>
      <c r="AA13" s="390">
        <v>800</v>
      </c>
      <c r="AB13" s="1098" t="s">
        <v>191</v>
      </c>
      <c r="AC13" s="390">
        <v>17</v>
      </c>
      <c r="AD13" s="391">
        <v>0.216</v>
      </c>
    </row>
    <row r="14" spans="1:30" s="323" customFormat="1" ht="114" customHeight="1" thickBot="1">
      <c r="A14" s="524">
        <v>4</v>
      </c>
      <c r="B14" s="1118"/>
      <c r="C14" s="325" t="s">
        <v>227</v>
      </c>
      <c r="D14" s="374" t="s">
        <v>341</v>
      </c>
      <c r="E14" s="1087"/>
      <c r="F14" s="385"/>
      <c r="G14" s="639"/>
      <c r="H14" s="629">
        <v>840</v>
      </c>
      <c r="I14" s="201">
        <f>H14+H14*AB2</f>
        <v>840</v>
      </c>
      <c r="J14" s="556">
        <f t="shared" si="0"/>
        <v>880</v>
      </c>
      <c r="K14" s="201">
        <f>J14+J14*AB2</f>
        <v>880</v>
      </c>
      <c r="L14" s="556">
        <f t="shared" si="1"/>
        <v>920</v>
      </c>
      <c r="M14" s="201">
        <f>L14+L14*AB2</f>
        <v>920</v>
      </c>
      <c r="N14" s="556">
        <f t="shared" si="2"/>
        <v>960</v>
      </c>
      <c r="O14" s="201">
        <f>N14+N14*AB2</f>
        <v>960</v>
      </c>
      <c r="P14" s="556">
        <f t="shared" si="3"/>
        <v>1000</v>
      </c>
      <c r="Q14" s="201">
        <f>P14+P14*AB2</f>
        <v>1000</v>
      </c>
      <c r="R14" s="556"/>
      <c r="S14" s="557"/>
      <c r="T14" s="556"/>
      <c r="U14" s="557"/>
      <c r="V14" s="556"/>
      <c r="W14" s="568"/>
      <c r="X14" s="579">
        <v>40</v>
      </c>
      <c r="Y14" s="392">
        <v>410</v>
      </c>
      <c r="Z14" s="393">
        <v>410</v>
      </c>
      <c r="AA14" s="393">
        <v>800</v>
      </c>
      <c r="AB14" s="1124"/>
      <c r="AC14" s="393">
        <v>17</v>
      </c>
      <c r="AD14" s="394">
        <v>0.216</v>
      </c>
    </row>
    <row r="15" spans="1:30" s="39" customFormat="1" ht="90" customHeight="1">
      <c r="A15" s="525">
        <v>5</v>
      </c>
      <c r="B15" s="1115"/>
      <c r="C15" s="324" t="s">
        <v>71</v>
      </c>
      <c r="D15" s="326" t="s">
        <v>342</v>
      </c>
      <c r="E15" s="1088" t="s">
        <v>105</v>
      </c>
      <c r="F15" s="621"/>
      <c r="G15" s="640"/>
      <c r="H15" s="447">
        <v>1370</v>
      </c>
      <c r="I15" s="191">
        <f>H15+H15*AB2</f>
        <v>1370</v>
      </c>
      <c r="J15" s="192">
        <f t="shared" si="0"/>
        <v>1410</v>
      </c>
      <c r="K15" s="191">
        <f t="shared" ref="K15:K26" si="4">J15+J15*$AB$2</f>
        <v>1410</v>
      </c>
      <c r="L15" s="192">
        <f t="shared" si="1"/>
        <v>1450</v>
      </c>
      <c r="M15" s="191">
        <f t="shared" ref="M15:M21" si="5">L15+L15*$AB$2</f>
        <v>1450</v>
      </c>
      <c r="N15" s="192">
        <f t="shared" si="2"/>
        <v>1490</v>
      </c>
      <c r="O15" s="194">
        <f t="shared" ref="O15:O21" si="6">N15+N15*$AB$2</f>
        <v>1490</v>
      </c>
      <c r="P15" s="192">
        <f t="shared" si="3"/>
        <v>1530</v>
      </c>
      <c r="Q15" s="191">
        <f t="shared" ref="Q15:Q23" si="7">P15+P15*$AB$2</f>
        <v>1530</v>
      </c>
      <c r="R15" s="193"/>
      <c r="S15" s="194"/>
      <c r="T15" s="192"/>
      <c r="U15" s="191"/>
      <c r="V15" s="327"/>
      <c r="W15" s="570"/>
      <c r="X15" s="580">
        <v>40</v>
      </c>
      <c r="Y15" s="395">
        <v>410</v>
      </c>
      <c r="Z15" s="317">
        <v>410</v>
      </c>
      <c r="AA15" s="317">
        <v>860</v>
      </c>
      <c r="AB15" s="1098" t="s">
        <v>191</v>
      </c>
      <c r="AC15" s="396">
        <v>19</v>
      </c>
      <c r="AD15" s="397">
        <v>0.24</v>
      </c>
    </row>
    <row r="16" spans="1:30" s="39" customFormat="1" ht="90" customHeight="1" thickBot="1">
      <c r="A16" s="526">
        <v>6</v>
      </c>
      <c r="B16" s="1116"/>
      <c r="C16" s="325" t="s">
        <v>227</v>
      </c>
      <c r="D16" s="328" t="s">
        <v>343</v>
      </c>
      <c r="E16" s="1089"/>
      <c r="F16" s="622"/>
      <c r="G16" s="639"/>
      <c r="H16" s="240">
        <v>840</v>
      </c>
      <c r="I16" s="198">
        <f>H16+H16*AB2</f>
        <v>840</v>
      </c>
      <c r="J16" s="199">
        <f t="shared" si="0"/>
        <v>880</v>
      </c>
      <c r="K16" s="198">
        <f t="shared" si="4"/>
        <v>880</v>
      </c>
      <c r="L16" s="199">
        <f t="shared" si="1"/>
        <v>920</v>
      </c>
      <c r="M16" s="198">
        <f t="shared" si="5"/>
        <v>920</v>
      </c>
      <c r="N16" s="199">
        <f t="shared" si="2"/>
        <v>960</v>
      </c>
      <c r="O16" s="201">
        <f t="shared" si="6"/>
        <v>960</v>
      </c>
      <c r="P16" s="199">
        <f t="shared" si="3"/>
        <v>1000</v>
      </c>
      <c r="Q16" s="198">
        <f t="shared" si="7"/>
        <v>1000</v>
      </c>
      <c r="R16" s="200"/>
      <c r="S16" s="201"/>
      <c r="T16" s="199"/>
      <c r="U16" s="198"/>
      <c r="V16" s="330"/>
      <c r="W16" s="571"/>
      <c r="X16" s="581">
        <v>40</v>
      </c>
      <c r="Y16" s="398">
        <v>410</v>
      </c>
      <c r="Z16" s="399">
        <v>410</v>
      </c>
      <c r="AA16" s="399">
        <v>860</v>
      </c>
      <c r="AB16" s="1099"/>
      <c r="AC16" s="399">
        <v>19</v>
      </c>
      <c r="AD16" s="400">
        <v>0.24</v>
      </c>
    </row>
    <row r="17" spans="1:30" s="39" customFormat="1" ht="90" customHeight="1">
      <c r="A17" s="525">
        <v>7</v>
      </c>
      <c r="B17" s="1093"/>
      <c r="C17" s="324" t="s">
        <v>71</v>
      </c>
      <c r="D17" s="326" t="s">
        <v>344</v>
      </c>
      <c r="E17" s="1088" t="s">
        <v>106</v>
      </c>
      <c r="F17" s="621"/>
      <c r="G17" s="640"/>
      <c r="H17" s="630">
        <v>1470</v>
      </c>
      <c r="I17" s="191">
        <f>H17+H17*AB2</f>
        <v>1470</v>
      </c>
      <c r="J17" s="192">
        <f t="shared" si="0"/>
        <v>1510</v>
      </c>
      <c r="K17" s="191">
        <f t="shared" si="4"/>
        <v>1510</v>
      </c>
      <c r="L17" s="192">
        <f t="shared" si="1"/>
        <v>1550</v>
      </c>
      <c r="M17" s="191">
        <f t="shared" si="5"/>
        <v>1550</v>
      </c>
      <c r="N17" s="192">
        <f t="shared" si="2"/>
        <v>1590</v>
      </c>
      <c r="O17" s="194">
        <f t="shared" si="6"/>
        <v>1590</v>
      </c>
      <c r="P17" s="192">
        <f t="shared" si="3"/>
        <v>1630</v>
      </c>
      <c r="Q17" s="191">
        <f t="shared" si="7"/>
        <v>1630</v>
      </c>
      <c r="R17" s="193" t="s">
        <v>79</v>
      </c>
      <c r="S17" s="194"/>
      <c r="T17" s="192"/>
      <c r="U17" s="191"/>
      <c r="V17" s="327"/>
      <c r="W17" s="570"/>
      <c r="X17" s="580">
        <v>40</v>
      </c>
      <c r="Y17" s="401">
        <v>420</v>
      </c>
      <c r="Z17" s="402">
        <v>430</v>
      </c>
      <c r="AA17" s="402">
        <v>930</v>
      </c>
      <c r="AB17" s="1140" t="s">
        <v>191</v>
      </c>
      <c r="AC17" s="402">
        <v>21.5</v>
      </c>
      <c r="AD17" s="403">
        <v>0.3</v>
      </c>
    </row>
    <row r="18" spans="1:30" s="39" customFormat="1" ht="90" customHeight="1" thickBot="1">
      <c r="A18" s="526">
        <v>8</v>
      </c>
      <c r="B18" s="1094"/>
      <c r="C18" s="325" t="s">
        <v>227</v>
      </c>
      <c r="D18" s="328" t="s">
        <v>345</v>
      </c>
      <c r="E18" s="1089"/>
      <c r="F18" s="622"/>
      <c r="G18" s="639"/>
      <c r="H18" s="631">
        <v>1160</v>
      </c>
      <c r="I18" s="198">
        <f>H18+H18*AB2</f>
        <v>1160</v>
      </c>
      <c r="J18" s="199">
        <f t="shared" si="0"/>
        <v>1200</v>
      </c>
      <c r="K18" s="198">
        <f t="shared" si="4"/>
        <v>1200</v>
      </c>
      <c r="L18" s="199">
        <f t="shared" si="1"/>
        <v>1240</v>
      </c>
      <c r="M18" s="198">
        <f t="shared" si="5"/>
        <v>1240</v>
      </c>
      <c r="N18" s="199">
        <f t="shared" si="2"/>
        <v>1280</v>
      </c>
      <c r="O18" s="201">
        <f t="shared" si="6"/>
        <v>1280</v>
      </c>
      <c r="P18" s="199">
        <f t="shared" si="3"/>
        <v>1320</v>
      </c>
      <c r="Q18" s="198">
        <f t="shared" si="7"/>
        <v>1320</v>
      </c>
      <c r="R18" s="200" t="s">
        <v>79</v>
      </c>
      <c r="S18" s="201"/>
      <c r="T18" s="199"/>
      <c r="U18" s="198"/>
      <c r="V18" s="330"/>
      <c r="W18" s="571"/>
      <c r="X18" s="581">
        <v>40</v>
      </c>
      <c r="Y18" s="321">
        <v>420</v>
      </c>
      <c r="Z18" s="318">
        <v>430</v>
      </c>
      <c r="AA18" s="318">
        <v>930</v>
      </c>
      <c r="AB18" s="1099"/>
      <c r="AC18" s="318">
        <v>22</v>
      </c>
      <c r="AD18" s="320">
        <v>0.3</v>
      </c>
    </row>
    <row r="19" spans="1:30" s="39" customFormat="1" ht="233.25" thickBot="1">
      <c r="A19" s="527">
        <v>9</v>
      </c>
      <c r="B19" s="313"/>
      <c r="C19" s="335" t="s">
        <v>227</v>
      </c>
      <c r="D19" s="336" t="s">
        <v>346</v>
      </c>
      <c r="E19" s="903" t="s">
        <v>620</v>
      </c>
      <c r="F19" s="623"/>
      <c r="G19" s="641"/>
      <c r="H19" s="632">
        <v>1690</v>
      </c>
      <c r="I19" s="339">
        <f>H19+H19*AB2</f>
        <v>1690</v>
      </c>
      <c r="J19" s="338">
        <f t="shared" si="0"/>
        <v>1810</v>
      </c>
      <c r="K19" s="339">
        <f t="shared" si="4"/>
        <v>1810</v>
      </c>
      <c r="L19" s="338">
        <f t="shared" si="1"/>
        <v>1930</v>
      </c>
      <c r="M19" s="339">
        <f t="shared" si="5"/>
        <v>1930</v>
      </c>
      <c r="N19" s="338">
        <f t="shared" si="2"/>
        <v>2050</v>
      </c>
      <c r="O19" s="337">
        <f t="shared" si="6"/>
        <v>2050</v>
      </c>
      <c r="P19" s="338">
        <f t="shared" si="3"/>
        <v>2170</v>
      </c>
      <c r="Q19" s="339">
        <f t="shared" si="7"/>
        <v>2170</v>
      </c>
      <c r="R19" s="340"/>
      <c r="S19" s="337"/>
      <c r="T19" s="338"/>
      <c r="U19" s="339"/>
      <c r="V19" s="341"/>
      <c r="W19" s="574"/>
      <c r="X19" s="582">
        <v>120</v>
      </c>
      <c r="Y19" s="306">
        <v>430</v>
      </c>
      <c r="Z19" s="307">
        <v>370</v>
      </c>
      <c r="AA19" s="307">
        <v>1020</v>
      </c>
      <c r="AB19" s="308" t="s">
        <v>44</v>
      </c>
      <c r="AC19" s="307">
        <v>12.4</v>
      </c>
      <c r="AD19" s="305">
        <v>0.36</v>
      </c>
    </row>
    <row r="20" spans="1:30" s="39" customFormat="1" ht="210" thickBot="1">
      <c r="A20" s="528">
        <v>10</v>
      </c>
      <c r="B20" s="66"/>
      <c r="C20" s="331" t="s">
        <v>71</v>
      </c>
      <c r="D20" s="332" t="s">
        <v>347</v>
      </c>
      <c r="E20" s="904" t="s">
        <v>621</v>
      </c>
      <c r="F20" s="624"/>
      <c r="G20" s="642"/>
      <c r="H20" s="633">
        <v>2140</v>
      </c>
      <c r="I20" s="195">
        <f>H20+H20*AB2</f>
        <v>2140</v>
      </c>
      <c r="J20" s="196">
        <f t="shared" si="0"/>
        <v>2260</v>
      </c>
      <c r="K20" s="195">
        <f t="shared" si="4"/>
        <v>2260</v>
      </c>
      <c r="L20" s="196">
        <f t="shared" si="1"/>
        <v>2380</v>
      </c>
      <c r="M20" s="195">
        <f t="shared" si="5"/>
        <v>2380</v>
      </c>
      <c r="N20" s="196">
        <f t="shared" si="2"/>
        <v>2500</v>
      </c>
      <c r="O20" s="197">
        <f t="shared" si="6"/>
        <v>2500</v>
      </c>
      <c r="P20" s="196">
        <f t="shared" si="3"/>
        <v>2620</v>
      </c>
      <c r="Q20" s="195">
        <f t="shared" si="7"/>
        <v>2620</v>
      </c>
      <c r="R20" s="333"/>
      <c r="S20" s="197"/>
      <c r="T20" s="196"/>
      <c r="U20" s="195"/>
      <c r="V20" s="334"/>
      <c r="W20" s="575"/>
      <c r="X20" s="583">
        <v>120</v>
      </c>
      <c r="Y20" s="236">
        <v>430</v>
      </c>
      <c r="Z20" s="153">
        <v>370</v>
      </c>
      <c r="AA20" s="153">
        <v>1020</v>
      </c>
      <c r="AB20" s="143" t="s">
        <v>44</v>
      </c>
      <c r="AC20" s="153">
        <v>12.4</v>
      </c>
      <c r="AD20" s="282">
        <v>0.36</v>
      </c>
    </row>
    <row r="21" spans="1:30" s="39" customFormat="1" ht="210" thickBot="1">
      <c r="A21" s="529">
        <v>11</v>
      </c>
      <c r="B21" s="314"/>
      <c r="C21" s="342" t="s">
        <v>328</v>
      </c>
      <c r="D21" s="343" t="s">
        <v>348</v>
      </c>
      <c r="E21" s="905" t="s">
        <v>622</v>
      </c>
      <c r="F21" s="625"/>
      <c r="G21" s="643"/>
      <c r="H21" s="344">
        <v>2140</v>
      </c>
      <c r="I21" s="346">
        <f>H21+H21*AB2</f>
        <v>2140</v>
      </c>
      <c r="J21" s="345">
        <f t="shared" si="0"/>
        <v>2260</v>
      </c>
      <c r="K21" s="346">
        <f t="shared" si="4"/>
        <v>2260</v>
      </c>
      <c r="L21" s="345">
        <f t="shared" si="1"/>
        <v>2380</v>
      </c>
      <c r="M21" s="346">
        <f t="shared" si="5"/>
        <v>2380</v>
      </c>
      <c r="N21" s="345">
        <f t="shared" si="2"/>
        <v>2500</v>
      </c>
      <c r="O21" s="348">
        <f t="shared" si="6"/>
        <v>2500</v>
      </c>
      <c r="P21" s="345">
        <f t="shared" si="3"/>
        <v>2620</v>
      </c>
      <c r="Q21" s="346">
        <f t="shared" si="7"/>
        <v>2620</v>
      </c>
      <c r="R21" s="347"/>
      <c r="S21" s="348"/>
      <c r="T21" s="345"/>
      <c r="U21" s="346"/>
      <c r="V21" s="404"/>
      <c r="W21" s="349"/>
      <c r="X21" s="584">
        <v>120</v>
      </c>
      <c r="Y21" s="405">
        <v>430</v>
      </c>
      <c r="Z21" s="153">
        <v>370</v>
      </c>
      <c r="AA21" s="153">
        <v>1020</v>
      </c>
      <c r="AB21" s="143" t="s">
        <v>44</v>
      </c>
      <c r="AC21" s="153">
        <v>12.4</v>
      </c>
      <c r="AD21" s="282">
        <v>0.36</v>
      </c>
    </row>
    <row r="22" spans="1:30" s="39" customFormat="1" ht="210" thickBot="1">
      <c r="A22" s="527">
        <v>12</v>
      </c>
      <c r="B22" s="313"/>
      <c r="C22" s="335" t="s">
        <v>71</v>
      </c>
      <c r="D22" s="336" t="s">
        <v>349</v>
      </c>
      <c r="E22" s="903" t="s">
        <v>623</v>
      </c>
      <c r="F22" s="623"/>
      <c r="G22" s="641"/>
      <c r="H22" s="632">
        <v>1960</v>
      </c>
      <c r="I22" s="339">
        <f>H22+H22*AB2</f>
        <v>1960</v>
      </c>
      <c r="J22" s="338">
        <f t="shared" si="0"/>
        <v>2080</v>
      </c>
      <c r="K22" s="339">
        <f t="shared" si="4"/>
        <v>2080</v>
      </c>
      <c r="L22" s="338"/>
      <c r="M22" s="339"/>
      <c r="N22" s="338"/>
      <c r="O22" s="337"/>
      <c r="P22" s="338">
        <f>J22+X22*3</f>
        <v>2440</v>
      </c>
      <c r="Q22" s="339">
        <f t="shared" si="7"/>
        <v>2440</v>
      </c>
      <c r="R22" s="340"/>
      <c r="S22" s="337"/>
      <c r="T22" s="338"/>
      <c r="U22" s="339"/>
      <c r="V22" s="341"/>
      <c r="W22" s="574"/>
      <c r="X22" s="582">
        <v>120</v>
      </c>
      <c r="Y22" s="306">
        <v>400</v>
      </c>
      <c r="Z22" s="307">
        <v>430</v>
      </c>
      <c r="AA22" s="307">
        <v>990</v>
      </c>
      <c r="AB22" s="308" t="s">
        <v>44</v>
      </c>
      <c r="AC22" s="307">
        <v>12</v>
      </c>
      <c r="AD22" s="305">
        <v>0.26</v>
      </c>
    </row>
    <row r="23" spans="1:30" s="39" customFormat="1" ht="210" thickBot="1">
      <c r="A23" s="528">
        <v>13</v>
      </c>
      <c r="B23" s="66"/>
      <c r="C23" s="331" t="s">
        <v>227</v>
      </c>
      <c r="D23" s="332" t="s">
        <v>350</v>
      </c>
      <c r="E23" s="904" t="s">
        <v>623</v>
      </c>
      <c r="F23" s="624"/>
      <c r="G23" s="642"/>
      <c r="H23" s="633">
        <v>2140</v>
      </c>
      <c r="I23" s="195">
        <f>H23+H23*AB2</f>
        <v>2140</v>
      </c>
      <c r="J23" s="196">
        <f t="shared" si="0"/>
        <v>2260</v>
      </c>
      <c r="K23" s="195">
        <f t="shared" si="4"/>
        <v>2260</v>
      </c>
      <c r="L23" s="196"/>
      <c r="M23" s="195"/>
      <c r="N23" s="196"/>
      <c r="O23" s="197"/>
      <c r="P23" s="196">
        <f>J23+X23*3</f>
        <v>2620</v>
      </c>
      <c r="Q23" s="195">
        <f t="shared" si="7"/>
        <v>2620</v>
      </c>
      <c r="R23" s="333"/>
      <c r="S23" s="197"/>
      <c r="T23" s="196"/>
      <c r="U23" s="195"/>
      <c r="V23" s="334"/>
      <c r="W23" s="575"/>
      <c r="X23" s="583">
        <v>120</v>
      </c>
      <c r="Y23" s="306">
        <v>400</v>
      </c>
      <c r="Z23" s="307">
        <v>430</v>
      </c>
      <c r="AA23" s="307">
        <v>990</v>
      </c>
      <c r="AB23" s="308" t="s">
        <v>44</v>
      </c>
      <c r="AC23" s="307">
        <v>12</v>
      </c>
      <c r="AD23" s="305">
        <v>0.26</v>
      </c>
    </row>
    <row r="24" spans="1:30" s="39" customFormat="1" ht="256.5" thickBot="1">
      <c r="A24" s="530">
        <v>14</v>
      </c>
      <c r="B24" s="314"/>
      <c r="C24" s="342" t="s">
        <v>71</v>
      </c>
      <c r="D24" s="343" t="s">
        <v>351</v>
      </c>
      <c r="E24" s="905" t="s">
        <v>624</v>
      </c>
      <c r="F24" s="625"/>
      <c r="G24" s="643"/>
      <c r="H24" s="344">
        <v>2050</v>
      </c>
      <c r="I24" s="346">
        <f>H24+H24*AB2</f>
        <v>2050</v>
      </c>
      <c r="J24" s="345">
        <f t="shared" si="0"/>
        <v>2170</v>
      </c>
      <c r="K24" s="346">
        <f t="shared" si="4"/>
        <v>2170</v>
      </c>
      <c r="L24" s="345"/>
      <c r="M24" s="346"/>
      <c r="N24" s="345"/>
      <c r="O24" s="348"/>
      <c r="P24" s="345">
        <f>J24+X24*3</f>
        <v>2530</v>
      </c>
      <c r="Q24" s="346">
        <f>P24+P24*AB2</f>
        <v>2530</v>
      </c>
      <c r="R24" s="347"/>
      <c r="S24" s="348"/>
      <c r="T24" s="345"/>
      <c r="U24" s="346"/>
      <c r="V24" s="404"/>
      <c r="W24" s="349"/>
      <c r="X24" s="584">
        <v>120</v>
      </c>
      <c r="Y24" s="306">
        <v>410</v>
      </c>
      <c r="Z24" s="307">
        <v>430</v>
      </c>
      <c r="AA24" s="307">
        <v>940</v>
      </c>
      <c r="AB24" s="308" t="s">
        <v>44</v>
      </c>
      <c r="AC24" s="307">
        <v>16</v>
      </c>
      <c r="AD24" s="305">
        <v>0.4</v>
      </c>
    </row>
    <row r="25" spans="1:30" s="39" customFormat="1" ht="256.5" thickBot="1">
      <c r="A25" s="527">
        <v>15</v>
      </c>
      <c r="B25" s="313"/>
      <c r="C25" s="335" t="s">
        <v>71</v>
      </c>
      <c r="D25" s="336" t="s">
        <v>352</v>
      </c>
      <c r="E25" s="903" t="s">
        <v>626</v>
      </c>
      <c r="F25" s="623"/>
      <c r="G25" s="641"/>
      <c r="H25" s="632">
        <v>2310</v>
      </c>
      <c r="I25" s="339">
        <f>H25+H25*AB2</f>
        <v>2310</v>
      </c>
      <c r="J25" s="338">
        <f t="shared" si="0"/>
        <v>2430</v>
      </c>
      <c r="K25" s="339">
        <f t="shared" si="4"/>
        <v>2430</v>
      </c>
      <c r="L25" s="338"/>
      <c r="M25" s="339"/>
      <c r="N25" s="338"/>
      <c r="O25" s="337"/>
      <c r="P25" s="338"/>
      <c r="Q25" s="339"/>
      <c r="R25" s="340"/>
      <c r="S25" s="337"/>
      <c r="T25" s="338"/>
      <c r="U25" s="339"/>
      <c r="V25" s="341"/>
      <c r="W25" s="574"/>
      <c r="X25" s="582">
        <v>120</v>
      </c>
      <c r="Y25" s="245">
        <v>410</v>
      </c>
      <c r="Z25" s="244">
        <v>430</v>
      </c>
      <c r="AA25" s="244">
        <v>940</v>
      </c>
      <c r="AB25" s="872" t="s">
        <v>44</v>
      </c>
      <c r="AC25" s="244">
        <v>16</v>
      </c>
      <c r="AD25" s="283">
        <v>0.4</v>
      </c>
    </row>
    <row r="26" spans="1:30" s="39" customFormat="1" ht="132" customHeight="1">
      <c r="A26" s="525">
        <v>16</v>
      </c>
      <c r="B26" s="1093"/>
      <c r="C26" s="350" t="s">
        <v>71</v>
      </c>
      <c r="D26" s="326" t="s">
        <v>353</v>
      </c>
      <c r="E26" s="1088" t="s">
        <v>625</v>
      </c>
      <c r="F26" s="621"/>
      <c r="G26" s="640"/>
      <c r="H26" s="630">
        <v>2300</v>
      </c>
      <c r="I26" s="191">
        <f>H26+H26*AB2</f>
        <v>2300</v>
      </c>
      <c r="J26" s="192">
        <v>2380</v>
      </c>
      <c r="K26" s="191">
        <f t="shared" si="4"/>
        <v>2380</v>
      </c>
      <c r="L26" s="192">
        <v>2460</v>
      </c>
      <c r="M26" s="191">
        <f>L26+L26*$AB$2</f>
        <v>2460</v>
      </c>
      <c r="N26" s="192">
        <v>2540</v>
      </c>
      <c r="O26" s="194">
        <f>N26+N26*$AB$2</f>
        <v>2540</v>
      </c>
      <c r="P26" s="192">
        <v>2620</v>
      </c>
      <c r="Q26" s="191">
        <f>P26+P26*$AB$2</f>
        <v>2620</v>
      </c>
      <c r="R26" s="351" t="s">
        <v>40</v>
      </c>
      <c r="S26" s="194"/>
      <c r="T26" s="192"/>
      <c r="U26" s="191"/>
      <c r="V26" s="327"/>
      <c r="W26" s="570"/>
      <c r="X26" s="870">
        <v>80</v>
      </c>
      <c r="Y26" s="395">
        <v>400</v>
      </c>
      <c r="Z26" s="317">
        <v>510</v>
      </c>
      <c r="AA26" s="317">
        <v>1000</v>
      </c>
      <c r="AB26" s="807" t="s">
        <v>45</v>
      </c>
      <c r="AC26" s="317">
        <v>10</v>
      </c>
      <c r="AD26" s="865">
        <v>0.34</v>
      </c>
    </row>
    <row r="27" spans="1:30" s="39" customFormat="1" ht="132" customHeight="1" thickBot="1">
      <c r="A27" s="526">
        <v>17</v>
      </c>
      <c r="B27" s="1094"/>
      <c r="C27" s="352" t="s">
        <v>71</v>
      </c>
      <c r="D27" s="328" t="s">
        <v>354</v>
      </c>
      <c r="E27" s="1089"/>
      <c r="F27" s="622"/>
      <c r="G27" s="639"/>
      <c r="H27" s="631">
        <v>2100</v>
      </c>
      <c r="I27" s="198">
        <f>H27+H27*$AB$2</f>
        <v>2100</v>
      </c>
      <c r="J27" s="199">
        <f t="shared" ref="J27:J43" si="8">H27+X27</f>
        <v>2180</v>
      </c>
      <c r="K27" s="198">
        <f>J27+J27*AB2</f>
        <v>2180</v>
      </c>
      <c r="L27" s="199">
        <f>J27+X27</f>
        <v>2260</v>
      </c>
      <c r="M27" s="198">
        <f>L27+L27*AB2</f>
        <v>2260</v>
      </c>
      <c r="N27" s="199">
        <f>L27+X27</f>
        <v>2340</v>
      </c>
      <c r="O27" s="201">
        <f>N27+N27*AB2</f>
        <v>2340</v>
      </c>
      <c r="P27" s="199">
        <f>N27+X27</f>
        <v>2420</v>
      </c>
      <c r="Q27" s="198">
        <f>P27+P27*AB2</f>
        <v>2420</v>
      </c>
      <c r="R27" s="353"/>
      <c r="S27" s="201"/>
      <c r="T27" s="199"/>
      <c r="U27" s="198"/>
      <c r="V27" s="330"/>
      <c r="W27" s="571"/>
      <c r="X27" s="871">
        <v>80</v>
      </c>
      <c r="Y27" s="874">
        <v>400</v>
      </c>
      <c r="Z27" s="483">
        <v>510</v>
      </c>
      <c r="AA27" s="483">
        <v>1000</v>
      </c>
      <c r="AB27" s="809" t="s">
        <v>45</v>
      </c>
      <c r="AC27" s="483">
        <v>10</v>
      </c>
      <c r="AD27" s="875">
        <v>0.34</v>
      </c>
    </row>
    <row r="28" spans="1:30" s="39" customFormat="1" ht="126.75" customHeight="1">
      <c r="A28" s="525">
        <v>18</v>
      </c>
      <c r="B28" s="1093"/>
      <c r="C28" s="350" t="s">
        <v>71</v>
      </c>
      <c r="D28" s="326" t="s">
        <v>355</v>
      </c>
      <c r="E28" s="1088" t="s">
        <v>627</v>
      </c>
      <c r="F28" s="621"/>
      <c r="G28" s="640"/>
      <c r="H28" s="450">
        <v>2500</v>
      </c>
      <c r="I28" s="191">
        <f>H28+H28*$AB$2</f>
        <v>2500</v>
      </c>
      <c r="J28" s="351">
        <f t="shared" si="8"/>
        <v>2660</v>
      </c>
      <c r="K28" s="191">
        <f>J28+J28*$AB$2</f>
        <v>2660</v>
      </c>
      <c r="L28" s="351" t="s">
        <v>40</v>
      </c>
      <c r="M28" s="191"/>
      <c r="N28" s="351" t="s">
        <v>40</v>
      </c>
      <c r="O28" s="194"/>
      <c r="P28" s="351" t="s">
        <v>40</v>
      </c>
      <c r="Q28" s="191"/>
      <c r="R28" s="356" t="s">
        <v>79</v>
      </c>
      <c r="S28" s="354"/>
      <c r="T28" s="351"/>
      <c r="U28" s="355"/>
      <c r="V28" s="357"/>
      <c r="W28" s="453"/>
      <c r="X28" s="870">
        <v>160</v>
      </c>
      <c r="Y28" s="395">
        <v>400</v>
      </c>
      <c r="Z28" s="317">
        <v>510</v>
      </c>
      <c r="AA28" s="317">
        <v>1000</v>
      </c>
      <c r="AB28" s="807" t="s">
        <v>45</v>
      </c>
      <c r="AC28" s="317">
        <v>10</v>
      </c>
      <c r="AD28" s="865">
        <v>0.34</v>
      </c>
    </row>
    <row r="29" spans="1:30" s="39" customFormat="1" ht="126.75" customHeight="1" thickBot="1">
      <c r="A29" s="526">
        <v>19</v>
      </c>
      <c r="B29" s="1094"/>
      <c r="C29" s="352" t="s">
        <v>71</v>
      </c>
      <c r="D29" s="328" t="s">
        <v>329</v>
      </c>
      <c r="E29" s="1089"/>
      <c r="F29" s="622"/>
      <c r="G29" s="639"/>
      <c r="H29" s="461">
        <v>2300</v>
      </c>
      <c r="I29" s="198">
        <f>H29+H29*$AB$2</f>
        <v>2300</v>
      </c>
      <c r="J29" s="353">
        <f t="shared" si="8"/>
        <v>2460</v>
      </c>
      <c r="K29" s="198">
        <f>J29+J29*AB2</f>
        <v>2460</v>
      </c>
      <c r="L29" s="353"/>
      <c r="M29" s="198"/>
      <c r="N29" s="353"/>
      <c r="O29" s="201"/>
      <c r="P29" s="353"/>
      <c r="Q29" s="198"/>
      <c r="R29" s="360"/>
      <c r="S29" s="358"/>
      <c r="T29" s="353"/>
      <c r="U29" s="359"/>
      <c r="V29" s="361"/>
      <c r="W29" s="462"/>
      <c r="X29" s="871">
        <v>160</v>
      </c>
      <c r="Y29" s="874">
        <v>400</v>
      </c>
      <c r="Z29" s="483">
        <v>510</v>
      </c>
      <c r="AA29" s="483">
        <v>1000</v>
      </c>
      <c r="AB29" s="809" t="s">
        <v>45</v>
      </c>
      <c r="AC29" s="483">
        <v>10</v>
      </c>
      <c r="AD29" s="875">
        <v>0.3</v>
      </c>
    </row>
    <row r="30" spans="1:30" s="39" customFormat="1" ht="150.75" customHeight="1">
      <c r="A30" s="525">
        <v>20</v>
      </c>
      <c r="B30" s="1093"/>
      <c r="C30" s="350" t="s">
        <v>71</v>
      </c>
      <c r="D30" s="326" t="s">
        <v>356</v>
      </c>
      <c r="E30" s="1088" t="s">
        <v>628</v>
      </c>
      <c r="F30" s="621"/>
      <c r="G30" s="640"/>
      <c r="H30" s="450">
        <v>2680</v>
      </c>
      <c r="I30" s="191">
        <f>H30+H30*$AB$2</f>
        <v>2680</v>
      </c>
      <c r="J30" s="356">
        <f t="shared" si="8"/>
        <v>2760</v>
      </c>
      <c r="K30" s="191">
        <f>J30+J30*AB2</f>
        <v>2760</v>
      </c>
      <c r="L30" s="351" t="s">
        <v>40</v>
      </c>
      <c r="M30" s="191"/>
      <c r="N30" s="356" t="s">
        <v>79</v>
      </c>
      <c r="O30" s="194"/>
      <c r="P30" s="351" t="s">
        <v>40</v>
      </c>
      <c r="Q30" s="191"/>
      <c r="R30" s="351" t="s">
        <v>40</v>
      </c>
      <c r="S30" s="354"/>
      <c r="T30" s="356"/>
      <c r="U30" s="355"/>
      <c r="V30" s="357"/>
      <c r="W30" s="453"/>
      <c r="X30" s="870">
        <v>80</v>
      </c>
      <c r="Y30" s="395">
        <v>400</v>
      </c>
      <c r="Z30" s="317">
        <v>510</v>
      </c>
      <c r="AA30" s="317">
        <v>1000</v>
      </c>
      <c r="AB30" s="807" t="s">
        <v>45</v>
      </c>
      <c r="AC30" s="317">
        <v>10</v>
      </c>
      <c r="AD30" s="865">
        <v>0.34</v>
      </c>
    </row>
    <row r="31" spans="1:30" s="39" customFormat="1" ht="150.75" customHeight="1" thickBot="1">
      <c r="A31" s="526">
        <v>21</v>
      </c>
      <c r="B31" s="1094"/>
      <c r="C31" s="352" t="s">
        <v>71</v>
      </c>
      <c r="D31" s="328" t="s">
        <v>330</v>
      </c>
      <c r="E31" s="1089"/>
      <c r="F31" s="622"/>
      <c r="G31" s="639"/>
      <c r="H31" s="461">
        <v>2480</v>
      </c>
      <c r="I31" s="198">
        <f>H31+H31*AB2</f>
        <v>2480</v>
      </c>
      <c r="J31" s="360">
        <f t="shared" si="8"/>
        <v>2560</v>
      </c>
      <c r="K31" s="198">
        <f>J31+J31*AB2</f>
        <v>2560</v>
      </c>
      <c r="L31" s="353"/>
      <c r="M31" s="198"/>
      <c r="N31" s="360"/>
      <c r="O31" s="201"/>
      <c r="P31" s="353"/>
      <c r="Q31" s="198"/>
      <c r="R31" s="353"/>
      <c r="S31" s="358"/>
      <c r="T31" s="360"/>
      <c r="U31" s="359"/>
      <c r="V31" s="361"/>
      <c r="W31" s="462"/>
      <c r="X31" s="871">
        <v>80</v>
      </c>
      <c r="Y31" s="874">
        <v>400</v>
      </c>
      <c r="Z31" s="483">
        <v>510</v>
      </c>
      <c r="AA31" s="483">
        <v>1000</v>
      </c>
      <c r="AB31" s="809" t="s">
        <v>45</v>
      </c>
      <c r="AC31" s="483">
        <v>10</v>
      </c>
      <c r="AD31" s="875">
        <v>0.3</v>
      </c>
    </row>
    <row r="32" spans="1:30" s="39" customFormat="1" ht="150" customHeight="1">
      <c r="A32" s="525">
        <v>22</v>
      </c>
      <c r="B32" s="1093"/>
      <c r="C32" s="350" t="s">
        <v>71</v>
      </c>
      <c r="D32" s="326" t="s">
        <v>426</v>
      </c>
      <c r="E32" s="1088" t="s">
        <v>630</v>
      </c>
      <c r="F32" s="621"/>
      <c r="G32" s="640"/>
      <c r="H32" s="450">
        <v>2860</v>
      </c>
      <c r="I32" s="191">
        <f t="shared" ref="I32:I40" si="9">H32+H32*$AB$2</f>
        <v>2860</v>
      </c>
      <c r="J32" s="356">
        <f t="shared" si="8"/>
        <v>3020</v>
      </c>
      <c r="K32" s="191">
        <f>J32+J32*AB2</f>
        <v>3020</v>
      </c>
      <c r="L32" s="356" t="s">
        <v>79</v>
      </c>
      <c r="M32" s="191"/>
      <c r="N32" s="356" t="s">
        <v>79</v>
      </c>
      <c r="O32" s="194"/>
      <c r="P32" s="356" t="s">
        <v>79</v>
      </c>
      <c r="Q32" s="191"/>
      <c r="R32" s="356" t="s">
        <v>79</v>
      </c>
      <c r="S32" s="354"/>
      <c r="T32" s="356"/>
      <c r="U32" s="355"/>
      <c r="V32" s="357"/>
      <c r="W32" s="453"/>
      <c r="X32" s="870">
        <v>160</v>
      </c>
      <c r="Y32" s="395">
        <v>400</v>
      </c>
      <c r="Z32" s="317">
        <v>510</v>
      </c>
      <c r="AA32" s="317">
        <v>1000</v>
      </c>
      <c r="AB32" s="807" t="s">
        <v>45</v>
      </c>
      <c r="AC32" s="317">
        <v>10</v>
      </c>
      <c r="AD32" s="865">
        <v>0.34</v>
      </c>
    </row>
    <row r="33" spans="1:30" s="39" customFormat="1" ht="150" customHeight="1" thickBot="1">
      <c r="A33" s="526">
        <v>23</v>
      </c>
      <c r="B33" s="1094"/>
      <c r="C33" s="352" t="s">
        <v>71</v>
      </c>
      <c r="D33" s="328" t="s">
        <v>427</v>
      </c>
      <c r="E33" s="1089"/>
      <c r="F33" s="622"/>
      <c r="G33" s="639"/>
      <c r="H33" s="461">
        <v>2660</v>
      </c>
      <c r="I33" s="198">
        <f t="shared" si="9"/>
        <v>2660</v>
      </c>
      <c r="J33" s="360">
        <f t="shared" si="8"/>
        <v>2820</v>
      </c>
      <c r="K33" s="198">
        <f>J33+J33*AB2</f>
        <v>2820</v>
      </c>
      <c r="L33" s="360"/>
      <c r="M33" s="198"/>
      <c r="N33" s="360"/>
      <c r="O33" s="201"/>
      <c r="P33" s="360"/>
      <c r="Q33" s="198"/>
      <c r="R33" s="360"/>
      <c r="S33" s="358"/>
      <c r="T33" s="360"/>
      <c r="U33" s="359"/>
      <c r="V33" s="361"/>
      <c r="W33" s="462"/>
      <c r="X33" s="871">
        <v>160</v>
      </c>
      <c r="Y33" s="874">
        <v>400</v>
      </c>
      <c r="Z33" s="483">
        <v>510</v>
      </c>
      <c r="AA33" s="483">
        <v>1000</v>
      </c>
      <c r="AB33" s="809" t="s">
        <v>45</v>
      </c>
      <c r="AC33" s="483">
        <v>10</v>
      </c>
      <c r="AD33" s="875">
        <v>0.3</v>
      </c>
    </row>
    <row r="34" spans="1:30" s="39" customFormat="1" ht="154.5" customHeight="1">
      <c r="A34" s="525">
        <v>24</v>
      </c>
      <c r="B34" s="1136"/>
      <c r="C34" s="350" t="s">
        <v>71</v>
      </c>
      <c r="D34" s="326" t="s">
        <v>357</v>
      </c>
      <c r="E34" s="1088" t="s">
        <v>629</v>
      </c>
      <c r="F34" s="621"/>
      <c r="G34" s="640"/>
      <c r="H34" s="450">
        <v>2680</v>
      </c>
      <c r="I34" s="191">
        <f t="shared" si="9"/>
        <v>2680</v>
      </c>
      <c r="J34" s="356">
        <f t="shared" si="8"/>
        <v>2760</v>
      </c>
      <c r="K34" s="191">
        <f>J34+J34*AB2</f>
        <v>2760</v>
      </c>
      <c r="L34" s="356"/>
      <c r="M34" s="191"/>
      <c r="N34" s="356"/>
      <c r="O34" s="194"/>
      <c r="P34" s="356"/>
      <c r="Q34" s="191"/>
      <c r="R34" s="356"/>
      <c r="S34" s="354"/>
      <c r="T34" s="356"/>
      <c r="U34" s="355"/>
      <c r="V34" s="357"/>
      <c r="W34" s="453"/>
      <c r="X34" s="870">
        <v>80</v>
      </c>
      <c r="Y34" s="395">
        <v>400</v>
      </c>
      <c r="Z34" s="317">
        <v>510</v>
      </c>
      <c r="AA34" s="317">
        <v>1000</v>
      </c>
      <c r="AB34" s="807" t="s">
        <v>45</v>
      </c>
      <c r="AC34" s="317">
        <v>10</v>
      </c>
      <c r="AD34" s="865">
        <v>0.34</v>
      </c>
    </row>
    <row r="35" spans="1:30" s="39" customFormat="1" ht="154.5" customHeight="1" thickBot="1">
      <c r="A35" s="526">
        <v>25</v>
      </c>
      <c r="B35" s="1137"/>
      <c r="C35" s="352" t="s">
        <v>71</v>
      </c>
      <c r="D35" s="328" t="s">
        <v>331</v>
      </c>
      <c r="E35" s="1089"/>
      <c r="F35" s="622"/>
      <c r="G35" s="639"/>
      <c r="H35" s="461">
        <v>2480</v>
      </c>
      <c r="I35" s="198">
        <f t="shared" si="9"/>
        <v>2480</v>
      </c>
      <c r="J35" s="360">
        <f t="shared" si="8"/>
        <v>2560</v>
      </c>
      <c r="K35" s="198">
        <f>J35+J35*AB2</f>
        <v>2560</v>
      </c>
      <c r="L35" s="360"/>
      <c r="M35" s="198"/>
      <c r="N35" s="360"/>
      <c r="O35" s="201"/>
      <c r="P35" s="360"/>
      <c r="Q35" s="198"/>
      <c r="R35" s="360"/>
      <c r="S35" s="358"/>
      <c r="T35" s="360"/>
      <c r="U35" s="359"/>
      <c r="V35" s="361"/>
      <c r="W35" s="462"/>
      <c r="X35" s="871">
        <v>80</v>
      </c>
      <c r="Y35" s="874">
        <v>400</v>
      </c>
      <c r="Z35" s="483">
        <v>510</v>
      </c>
      <c r="AA35" s="483">
        <v>1000</v>
      </c>
      <c r="AB35" s="809" t="s">
        <v>45</v>
      </c>
      <c r="AC35" s="483">
        <v>10</v>
      </c>
      <c r="AD35" s="875">
        <v>0.3</v>
      </c>
    </row>
    <row r="36" spans="1:30" s="39" customFormat="1" ht="165" customHeight="1">
      <c r="A36" s="525">
        <v>26</v>
      </c>
      <c r="B36" s="1136"/>
      <c r="C36" s="350" t="s">
        <v>71</v>
      </c>
      <c r="D36" s="326" t="s">
        <v>428</v>
      </c>
      <c r="E36" s="1088" t="s">
        <v>629</v>
      </c>
      <c r="F36" s="621"/>
      <c r="G36" s="640"/>
      <c r="H36" s="450">
        <v>2860</v>
      </c>
      <c r="I36" s="191">
        <f t="shared" si="9"/>
        <v>2860</v>
      </c>
      <c r="J36" s="356">
        <f t="shared" si="8"/>
        <v>3020</v>
      </c>
      <c r="K36" s="191">
        <f>J36+J36*AB2</f>
        <v>3020</v>
      </c>
      <c r="L36" s="356"/>
      <c r="M36" s="191"/>
      <c r="N36" s="356"/>
      <c r="O36" s="194"/>
      <c r="P36" s="356"/>
      <c r="Q36" s="191"/>
      <c r="R36" s="356"/>
      <c r="S36" s="354"/>
      <c r="T36" s="356"/>
      <c r="U36" s="355"/>
      <c r="V36" s="357"/>
      <c r="W36" s="453"/>
      <c r="X36" s="870">
        <v>160</v>
      </c>
      <c r="Y36" s="395">
        <v>400</v>
      </c>
      <c r="Z36" s="317">
        <v>510</v>
      </c>
      <c r="AA36" s="317">
        <v>1000</v>
      </c>
      <c r="AB36" s="807" t="s">
        <v>45</v>
      </c>
      <c r="AC36" s="317">
        <v>10</v>
      </c>
      <c r="AD36" s="865">
        <v>0.34</v>
      </c>
    </row>
    <row r="37" spans="1:30" s="39" customFormat="1" ht="165" customHeight="1" thickBot="1">
      <c r="A37" s="526">
        <v>27</v>
      </c>
      <c r="B37" s="1137"/>
      <c r="C37" s="352" t="s">
        <v>71</v>
      </c>
      <c r="D37" s="328" t="s">
        <v>358</v>
      </c>
      <c r="E37" s="1089"/>
      <c r="F37" s="622"/>
      <c r="G37" s="639"/>
      <c r="H37" s="461">
        <v>2660</v>
      </c>
      <c r="I37" s="198">
        <f t="shared" si="9"/>
        <v>2660</v>
      </c>
      <c r="J37" s="360">
        <f t="shared" si="8"/>
        <v>2820</v>
      </c>
      <c r="K37" s="198">
        <f>J37+J37*AB2</f>
        <v>2820</v>
      </c>
      <c r="L37" s="360"/>
      <c r="M37" s="198"/>
      <c r="N37" s="360"/>
      <c r="O37" s="201"/>
      <c r="P37" s="360"/>
      <c r="Q37" s="198"/>
      <c r="R37" s="360"/>
      <c r="S37" s="358"/>
      <c r="T37" s="360"/>
      <c r="U37" s="359"/>
      <c r="V37" s="361"/>
      <c r="W37" s="462"/>
      <c r="X37" s="871">
        <v>160</v>
      </c>
      <c r="Y37" s="873">
        <v>400</v>
      </c>
      <c r="Z37" s="318">
        <v>510</v>
      </c>
      <c r="AA37" s="318">
        <v>1000</v>
      </c>
      <c r="AB37" s="808" t="s">
        <v>45</v>
      </c>
      <c r="AC37" s="318">
        <v>10</v>
      </c>
      <c r="AD37" s="320">
        <v>0.3</v>
      </c>
    </row>
    <row r="38" spans="1:30" s="39" customFormat="1" ht="180" customHeight="1">
      <c r="A38" s="525">
        <v>28</v>
      </c>
      <c r="B38" s="362"/>
      <c r="C38" s="350" t="s">
        <v>421</v>
      </c>
      <c r="D38" s="326" t="s">
        <v>418</v>
      </c>
      <c r="E38" s="906" t="s">
        <v>419</v>
      </c>
      <c r="F38" s="866"/>
      <c r="G38" s="640"/>
      <c r="H38" s="450">
        <v>1600</v>
      </c>
      <c r="I38" s="191">
        <f t="shared" si="9"/>
        <v>1600</v>
      </c>
      <c r="J38" s="356">
        <f t="shared" si="8"/>
        <v>1760</v>
      </c>
      <c r="K38" s="191"/>
      <c r="L38" s="356"/>
      <c r="M38" s="191"/>
      <c r="N38" s="356"/>
      <c r="O38" s="194"/>
      <c r="P38" s="356"/>
      <c r="Q38" s="191"/>
      <c r="R38" s="356"/>
      <c r="S38" s="354"/>
      <c r="T38" s="356"/>
      <c r="U38" s="355"/>
      <c r="V38" s="357"/>
      <c r="W38" s="453"/>
      <c r="X38" s="580">
        <v>160</v>
      </c>
      <c r="Y38" s="401">
        <v>450</v>
      </c>
      <c r="Z38" s="402">
        <v>600</v>
      </c>
      <c r="AA38" s="402">
        <v>950</v>
      </c>
      <c r="AB38" s="810">
        <v>1</v>
      </c>
      <c r="AC38" s="402">
        <v>6</v>
      </c>
      <c r="AD38" s="403">
        <v>0.03</v>
      </c>
    </row>
    <row r="39" spans="1:30" s="39" customFormat="1" ht="180" customHeight="1" thickBot="1">
      <c r="A39" s="758">
        <v>29</v>
      </c>
      <c r="B39" s="759"/>
      <c r="C39" s="760" t="s">
        <v>416</v>
      </c>
      <c r="D39" s="468" t="s">
        <v>417</v>
      </c>
      <c r="E39" s="907" t="s">
        <v>420</v>
      </c>
      <c r="F39" s="867"/>
      <c r="G39" s="869"/>
      <c r="H39" s="868">
        <v>1200</v>
      </c>
      <c r="I39" s="566">
        <f t="shared" si="9"/>
        <v>1200</v>
      </c>
      <c r="J39" s="768">
        <f t="shared" si="8"/>
        <v>1360</v>
      </c>
      <c r="K39" s="566"/>
      <c r="L39" s="768"/>
      <c r="M39" s="566"/>
      <c r="N39" s="768"/>
      <c r="O39" s="551"/>
      <c r="P39" s="768"/>
      <c r="Q39" s="566"/>
      <c r="R39" s="768"/>
      <c r="S39" s="769"/>
      <c r="T39" s="768"/>
      <c r="U39" s="443"/>
      <c r="V39" s="445"/>
      <c r="W39" s="770"/>
      <c r="X39" s="771">
        <v>160</v>
      </c>
      <c r="Y39" s="877">
        <v>450</v>
      </c>
      <c r="Z39" s="483">
        <v>600</v>
      </c>
      <c r="AA39" s="483">
        <v>950</v>
      </c>
      <c r="AB39" s="809">
        <v>1</v>
      </c>
      <c r="AC39" s="483">
        <v>6</v>
      </c>
      <c r="AD39" s="875">
        <v>0.03</v>
      </c>
    </row>
    <row r="40" spans="1:30" s="39" customFormat="1" ht="162.75">
      <c r="A40" s="753">
        <v>30</v>
      </c>
      <c r="B40" s="754"/>
      <c r="C40" s="755" t="s">
        <v>71</v>
      </c>
      <c r="D40" s="756" t="s">
        <v>332</v>
      </c>
      <c r="E40" s="908" t="s">
        <v>275</v>
      </c>
      <c r="F40" s="761"/>
      <c r="G40" s="638"/>
      <c r="H40" s="762">
        <v>1600</v>
      </c>
      <c r="I40" s="596">
        <f t="shared" si="9"/>
        <v>1600</v>
      </c>
      <c r="J40" s="763">
        <f t="shared" si="8"/>
        <v>1760</v>
      </c>
      <c r="K40" s="596">
        <f>J40+J40*$AB$2</f>
        <v>1760</v>
      </c>
      <c r="L40" s="489"/>
      <c r="M40" s="596"/>
      <c r="N40" s="489"/>
      <c r="O40" s="553"/>
      <c r="P40" s="764"/>
      <c r="Q40" s="596"/>
      <c r="R40" s="764"/>
      <c r="S40" s="765"/>
      <c r="T40" s="489"/>
      <c r="U40" s="488"/>
      <c r="V40" s="766"/>
      <c r="W40" s="767"/>
      <c r="X40" s="876">
        <v>160</v>
      </c>
      <c r="Y40" s="408">
        <v>450</v>
      </c>
      <c r="Z40" s="409">
        <v>600</v>
      </c>
      <c r="AA40" s="409">
        <v>950</v>
      </c>
      <c r="AB40" s="805">
        <v>1</v>
      </c>
      <c r="AC40" s="410">
        <v>6</v>
      </c>
      <c r="AD40" s="411">
        <v>0.03</v>
      </c>
    </row>
    <row r="41" spans="1:30" s="39" customFormat="1" ht="186.75" thickBot="1">
      <c r="A41" s="526">
        <v>31</v>
      </c>
      <c r="B41" s="310"/>
      <c r="C41" s="312"/>
      <c r="D41" s="328" t="s">
        <v>333</v>
      </c>
      <c r="E41" s="909" t="s">
        <v>290</v>
      </c>
      <c r="F41" s="622"/>
      <c r="G41" s="639"/>
      <c r="H41" s="635">
        <v>1800</v>
      </c>
      <c r="I41" s="198">
        <f>H41+H41*AB2</f>
        <v>1800</v>
      </c>
      <c r="J41" s="365">
        <f t="shared" si="8"/>
        <v>1960</v>
      </c>
      <c r="K41" s="198">
        <f>J41+J41*AB2</f>
        <v>1960</v>
      </c>
      <c r="L41" s="353"/>
      <c r="M41" s="198"/>
      <c r="N41" s="353"/>
      <c r="O41" s="201"/>
      <c r="P41" s="360"/>
      <c r="Q41" s="198"/>
      <c r="R41" s="360"/>
      <c r="S41" s="358"/>
      <c r="T41" s="353"/>
      <c r="U41" s="359"/>
      <c r="V41" s="361"/>
      <c r="W41" s="462"/>
      <c r="X41" s="871">
        <v>160</v>
      </c>
      <c r="Y41" s="416">
        <v>450</v>
      </c>
      <c r="Z41" s="417">
        <v>600</v>
      </c>
      <c r="AA41" s="417">
        <v>950</v>
      </c>
      <c r="AB41" s="806">
        <v>1</v>
      </c>
      <c r="AC41" s="418">
        <v>6</v>
      </c>
      <c r="AD41" s="419">
        <v>0.03</v>
      </c>
    </row>
    <row r="42" spans="1:30" s="39" customFormat="1" ht="162.75">
      <c r="A42" s="525">
        <v>32</v>
      </c>
      <c r="B42" s="309"/>
      <c r="C42" s="311" t="s">
        <v>227</v>
      </c>
      <c r="D42" s="326" t="s">
        <v>334</v>
      </c>
      <c r="E42" s="906" t="s">
        <v>274</v>
      </c>
      <c r="F42" s="621"/>
      <c r="G42" s="640"/>
      <c r="H42" s="634">
        <v>1900</v>
      </c>
      <c r="I42" s="191">
        <f>H42+H42*$AB$2</f>
        <v>1900</v>
      </c>
      <c r="J42" s="364">
        <f t="shared" si="8"/>
        <v>2060</v>
      </c>
      <c r="K42" s="191">
        <f>J42+J42*AB2</f>
        <v>2060</v>
      </c>
      <c r="L42" s="351"/>
      <c r="M42" s="191"/>
      <c r="N42" s="351"/>
      <c r="O42" s="194"/>
      <c r="P42" s="356"/>
      <c r="Q42" s="191"/>
      <c r="R42" s="356"/>
      <c r="S42" s="354"/>
      <c r="T42" s="351"/>
      <c r="U42" s="355"/>
      <c r="V42" s="357"/>
      <c r="W42" s="453"/>
      <c r="X42" s="870">
        <v>160</v>
      </c>
      <c r="Y42" s="408">
        <v>450</v>
      </c>
      <c r="Z42" s="409">
        <v>600</v>
      </c>
      <c r="AA42" s="409">
        <v>950</v>
      </c>
      <c r="AB42" s="805">
        <v>1</v>
      </c>
      <c r="AC42" s="410">
        <v>6</v>
      </c>
      <c r="AD42" s="411">
        <v>0.03</v>
      </c>
    </row>
    <row r="43" spans="1:30" s="39" customFormat="1" ht="210" thickBot="1">
      <c r="A43" s="526">
        <v>33</v>
      </c>
      <c r="B43" s="310"/>
      <c r="C43" s="312"/>
      <c r="D43" s="328" t="s">
        <v>335</v>
      </c>
      <c r="E43" s="909" t="s">
        <v>291</v>
      </c>
      <c r="F43" s="622"/>
      <c r="G43" s="639"/>
      <c r="H43" s="635">
        <v>2100</v>
      </c>
      <c r="I43" s="198">
        <f>H43+H43*$AB$2</f>
        <v>2100</v>
      </c>
      <c r="J43" s="365">
        <f t="shared" si="8"/>
        <v>2260</v>
      </c>
      <c r="K43" s="198">
        <f>J43+J43*AB2</f>
        <v>2260</v>
      </c>
      <c r="L43" s="353"/>
      <c r="M43" s="198"/>
      <c r="N43" s="353"/>
      <c r="O43" s="201"/>
      <c r="P43" s="360"/>
      <c r="Q43" s="198"/>
      <c r="R43" s="360"/>
      <c r="S43" s="358"/>
      <c r="T43" s="353"/>
      <c r="U43" s="359"/>
      <c r="V43" s="361"/>
      <c r="W43" s="462"/>
      <c r="X43" s="871">
        <v>160</v>
      </c>
      <c r="Y43" s="412">
        <v>450</v>
      </c>
      <c r="Z43" s="413">
        <v>600</v>
      </c>
      <c r="AA43" s="413">
        <v>950</v>
      </c>
      <c r="AB43" s="269">
        <v>1</v>
      </c>
      <c r="AC43" s="414">
        <v>6</v>
      </c>
      <c r="AD43" s="415">
        <v>0.03</v>
      </c>
    </row>
    <row r="44" spans="1:30" s="39" customFormat="1" ht="90" customHeight="1">
      <c r="A44" s="525">
        <v>34</v>
      </c>
      <c r="B44" s="1093"/>
      <c r="C44" s="366" t="s">
        <v>423</v>
      </c>
      <c r="D44" s="326" t="s">
        <v>615</v>
      </c>
      <c r="E44" s="1088" t="s">
        <v>336</v>
      </c>
      <c r="F44" s="621"/>
      <c r="G44" s="640"/>
      <c r="H44" s="634">
        <v>1600</v>
      </c>
      <c r="I44" s="191">
        <f>H44+H44*AB2</f>
        <v>1600</v>
      </c>
      <c r="J44" s="364"/>
      <c r="K44" s="191"/>
      <c r="L44" s="351"/>
      <c r="M44" s="191"/>
      <c r="N44" s="351"/>
      <c r="O44" s="194"/>
      <c r="P44" s="356"/>
      <c r="Q44" s="191"/>
      <c r="R44" s="356"/>
      <c r="S44" s="354"/>
      <c r="T44" s="351"/>
      <c r="U44" s="355"/>
      <c r="V44" s="357"/>
      <c r="W44" s="453"/>
      <c r="X44" s="580"/>
      <c r="Y44" s="878">
        <v>430</v>
      </c>
      <c r="Z44" s="879">
        <v>530</v>
      </c>
      <c r="AA44" s="879">
        <v>460</v>
      </c>
      <c r="AB44" s="757">
        <v>1</v>
      </c>
      <c r="AC44" s="880">
        <v>3</v>
      </c>
      <c r="AD44" s="881">
        <v>0.1</v>
      </c>
    </row>
    <row r="45" spans="1:30" s="39" customFormat="1" ht="90" customHeight="1" thickBot="1">
      <c r="A45" s="526">
        <v>35</v>
      </c>
      <c r="B45" s="1094"/>
      <c r="C45" s="367" t="s">
        <v>424</v>
      </c>
      <c r="D45" s="328" t="s">
        <v>616</v>
      </c>
      <c r="E45" s="1089"/>
      <c r="F45" s="622"/>
      <c r="G45" s="639"/>
      <c r="H45" s="635">
        <v>1200</v>
      </c>
      <c r="I45" s="198">
        <f>H45+H45*AB2</f>
        <v>1200</v>
      </c>
      <c r="J45" s="365"/>
      <c r="K45" s="198"/>
      <c r="L45" s="353"/>
      <c r="M45" s="198"/>
      <c r="N45" s="353"/>
      <c r="O45" s="201"/>
      <c r="P45" s="360"/>
      <c r="Q45" s="198"/>
      <c r="R45" s="360"/>
      <c r="S45" s="358"/>
      <c r="T45" s="353"/>
      <c r="U45" s="359"/>
      <c r="V45" s="361"/>
      <c r="W45" s="462"/>
      <c r="X45" s="581"/>
      <c r="Y45" s="416">
        <v>430</v>
      </c>
      <c r="Z45" s="417">
        <v>530</v>
      </c>
      <c r="AA45" s="417">
        <v>460</v>
      </c>
      <c r="AB45" s="329">
        <v>1</v>
      </c>
      <c r="AC45" s="418">
        <v>3</v>
      </c>
      <c r="AD45" s="419">
        <v>0.1</v>
      </c>
    </row>
    <row r="46" spans="1:30" s="39" customFormat="1" ht="90" customHeight="1">
      <c r="A46" s="525">
        <v>36</v>
      </c>
      <c r="B46" s="1093"/>
      <c r="C46" s="366" t="s">
        <v>276</v>
      </c>
      <c r="D46" s="326" t="s">
        <v>617</v>
      </c>
      <c r="E46" s="1088" t="s">
        <v>336</v>
      </c>
      <c r="F46" s="621"/>
      <c r="G46" s="640"/>
      <c r="H46" s="634">
        <v>1600</v>
      </c>
      <c r="I46" s="191">
        <f>H46+H46*AB2</f>
        <v>1600</v>
      </c>
      <c r="J46" s="364"/>
      <c r="K46" s="191"/>
      <c r="L46" s="351"/>
      <c r="M46" s="191"/>
      <c r="N46" s="351"/>
      <c r="O46" s="194"/>
      <c r="P46" s="356"/>
      <c r="Q46" s="191"/>
      <c r="R46" s="356"/>
      <c r="S46" s="354"/>
      <c r="T46" s="351"/>
      <c r="U46" s="355"/>
      <c r="V46" s="357"/>
      <c r="W46" s="453"/>
      <c r="X46" s="580"/>
      <c r="Y46" s="408">
        <v>430</v>
      </c>
      <c r="Z46" s="409">
        <v>530</v>
      </c>
      <c r="AA46" s="409">
        <v>460</v>
      </c>
      <c r="AB46" s="363">
        <v>1</v>
      </c>
      <c r="AC46" s="410">
        <v>3</v>
      </c>
      <c r="AD46" s="411">
        <v>0.1</v>
      </c>
    </row>
    <row r="47" spans="1:30" s="39" customFormat="1" ht="90" customHeight="1" thickBot="1">
      <c r="A47" s="526">
        <v>37</v>
      </c>
      <c r="B47" s="1094"/>
      <c r="C47" s="367" t="s">
        <v>276</v>
      </c>
      <c r="D47" s="328" t="s">
        <v>618</v>
      </c>
      <c r="E47" s="1089"/>
      <c r="F47" s="622"/>
      <c r="G47" s="639"/>
      <c r="H47" s="635">
        <v>1200</v>
      </c>
      <c r="I47" s="198">
        <f>H47+H47*AB2</f>
        <v>1200</v>
      </c>
      <c r="J47" s="365"/>
      <c r="K47" s="198"/>
      <c r="L47" s="353"/>
      <c r="M47" s="198"/>
      <c r="N47" s="353"/>
      <c r="O47" s="201"/>
      <c r="P47" s="360"/>
      <c r="Q47" s="198"/>
      <c r="R47" s="360"/>
      <c r="S47" s="358"/>
      <c r="T47" s="353"/>
      <c r="U47" s="359"/>
      <c r="V47" s="361"/>
      <c r="W47" s="462"/>
      <c r="X47" s="581"/>
      <c r="Y47" s="412">
        <v>430</v>
      </c>
      <c r="Z47" s="413">
        <v>530</v>
      </c>
      <c r="AA47" s="413">
        <v>460</v>
      </c>
      <c r="AB47" s="269">
        <v>1</v>
      </c>
      <c r="AC47" s="414">
        <v>3</v>
      </c>
      <c r="AD47" s="415">
        <v>0.1</v>
      </c>
    </row>
    <row r="48" spans="1:30" s="39" customFormat="1" ht="210" thickBot="1">
      <c r="A48" s="527">
        <v>38</v>
      </c>
      <c r="B48" s="313"/>
      <c r="C48" s="368" t="s">
        <v>71</v>
      </c>
      <c r="D48" s="336" t="s">
        <v>359</v>
      </c>
      <c r="E48" s="903" t="s">
        <v>277</v>
      </c>
      <c r="F48" s="623"/>
      <c r="G48" s="641"/>
      <c r="H48" s="210">
        <v>3900</v>
      </c>
      <c r="I48" s="339">
        <f>H48+H48*$AB$2</f>
        <v>3900</v>
      </c>
      <c r="J48" s="296"/>
      <c r="K48" s="339"/>
      <c r="L48" s="204"/>
      <c r="M48" s="339"/>
      <c r="N48" s="204"/>
      <c r="O48" s="337"/>
      <c r="P48" s="205"/>
      <c r="Q48" s="339"/>
      <c r="R48" s="205"/>
      <c r="S48" s="206"/>
      <c r="T48" s="204"/>
      <c r="U48" s="208"/>
      <c r="V48" s="209"/>
      <c r="W48" s="576"/>
      <c r="X48" s="582"/>
      <c r="Y48" s="407">
        <v>450</v>
      </c>
      <c r="Z48" s="168">
        <v>600</v>
      </c>
      <c r="AA48" s="168">
        <v>970</v>
      </c>
      <c r="AB48" s="138">
        <v>1</v>
      </c>
      <c r="AC48" s="170">
        <v>12.5</v>
      </c>
      <c r="AD48" s="284"/>
    </row>
    <row r="49" spans="1:30" s="39" customFormat="1" ht="186.75" thickBot="1">
      <c r="A49" s="527">
        <v>39</v>
      </c>
      <c r="B49" s="313"/>
      <c r="C49" s="368" t="s">
        <v>227</v>
      </c>
      <c r="D49" s="336" t="s">
        <v>360</v>
      </c>
      <c r="E49" s="903" t="s">
        <v>292</v>
      </c>
      <c r="F49" s="623"/>
      <c r="G49" s="641"/>
      <c r="H49" s="210">
        <v>3900</v>
      </c>
      <c r="I49" s="339">
        <f>H49+H49*$AB$2</f>
        <v>3900</v>
      </c>
      <c r="J49" s="296"/>
      <c r="K49" s="339"/>
      <c r="L49" s="204"/>
      <c r="M49" s="339"/>
      <c r="N49" s="204"/>
      <c r="O49" s="337"/>
      <c r="P49" s="205"/>
      <c r="Q49" s="339"/>
      <c r="R49" s="205"/>
      <c r="S49" s="206"/>
      <c r="T49" s="204"/>
      <c r="U49" s="208"/>
      <c r="V49" s="209"/>
      <c r="W49" s="576"/>
      <c r="X49" s="582"/>
      <c r="Y49" s="274">
        <v>450</v>
      </c>
      <c r="Z49" s="161">
        <v>600</v>
      </c>
      <c r="AA49" s="161">
        <v>970</v>
      </c>
      <c r="AB49" s="140">
        <v>1</v>
      </c>
      <c r="AC49" s="275">
        <v>12.5</v>
      </c>
      <c r="AD49" s="286"/>
    </row>
    <row r="50" spans="1:30" s="39" customFormat="1" ht="180" customHeight="1" thickBot="1">
      <c r="A50" s="528">
        <v>40</v>
      </c>
      <c r="B50" s="66"/>
      <c r="C50" s="315" t="s">
        <v>71</v>
      </c>
      <c r="D50" s="332" t="s">
        <v>361</v>
      </c>
      <c r="E50" s="904" t="s">
        <v>293</v>
      </c>
      <c r="F50" s="624"/>
      <c r="G50" s="642"/>
      <c r="H50" s="211">
        <v>3900</v>
      </c>
      <c r="I50" s="195">
        <f>H50+H50*$AB$2</f>
        <v>3900</v>
      </c>
      <c r="J50" s="212"/>
      <c r="K50" s="195"/>
      <c r="L50" s="186"/>
      <c r="M50" s="195"/>
      <c r="N50" s="186"/>
      <c r="O50" s="197"/>
      <c r="P50" s="187"/>
      <c r="Q50" s="195"/>
      <c r="R50" s="187"/>
      <c r="S50" s="188"/>
      <c r="T50" s="186"/>
      <c r="U50" s="185"/>
      <c r="V50" s="189"/>
      <c r="W50" s="190"/>
      <c r="X50" s="583"/>
      <c r="Y50" s="420">
        <v>450</v>
      </c>
      <c r="Z50" s="155">
        <v>600</v>
      </c>
      <c r="AA50" s="155">
        <v>970</v>
      </c>
      <c r="AB50" s="139">
        <v>1</v>
      </c>
      <c r="AC50" s="159">
        <v>12.5</v>
      </c>
      <c r="AD50" s="285"/>
    </row>
    <row r="51" spans="1:30" s="39" customFormat="1" ht="30" customHeight="1" thickBot="1">
      <c r="A51" s="1141" t="s">
        <v>11</v>
      </c>
      <c r="B51" s="1142"/>
      <c r="C51" s="1142"/>
      <c r="D51" s="1142"/>
      <c r="E51" s="1142"/>
      <c r="F51" s="1142"/>
      <c r="G51" s="1142"/>
      <c r="H51" s="1142"/>
      <c r="I51" s="1142"/>
      <c r="J51" s="1142"/>
      <c r="K51" s="1142"/>
      <c r="L51" s="1142"/>
      <c r="M51" s="1142"/>
      <c r="N51" s="1142"/>
      <c r="O51" s="1142"/>
      <c r="P51" s="1142"/>
      <c r="Q51" s="1142"/>
      <c r="R51" s="1142"/>
      <c r="S51" s="1142"/>
      <c r="T51" s="1142"/>
      <c r="U51" s="1142"/>
      <c r="V51" s="1142"/>
      <c r="W51" s="1142"/>
      <c r="X51" s="1142"/>
      <c r="Y51" s="1142"/>
      <c r="Z51" s="1142"/>
      <c r="AA51" s="1142"/>
      <c r="AB51" s="1142"/>
      <c r="AC51" s="1142"/>
      <c r="AD51" s="1143"/>
    </row>
    <row r="52" spans="1:30" s="39" customFormat="1" ht="186.75" thickBot="1">
      <c r="A52" s="546">
        <v>41</v>
      </c>
      <c r="B52" s="547"/>
      <c r="C52" s="424" t="s">
        <v>71</v>
      </c>
      <c r="D52" s="548" t="s">
        <v>64</v>
      </c>
      <c r="E52" s="910" t="s">
        <v>632</v>
      </c>
      <c r="F52" s="615">
        <v>2285</v>
      </c>
      <c r="G52" s="618">
        <f>F52+F52*AB2</f>
        <v>2285</v>
      </c>
      <c r="H52" s="544">
        <v>2385</v>
      </c>
      <c r="I52" s="558">
        <f>H52+H52*AB2</f>
        <v>2385</v>
      </c>
      <c r="J52" s="424">
        <f t="shared" ref="J52:J69" si="10">H52+X52</f>
        <v>2430</v>
      </c>
      <c r="K52" s="558">
        <f>J52+J52*AB2</f>
        <v>2430</v>
      </c>
      <c r="L52" s="424">
        <f t="shared" ref="L52:L57" si="11">J52+X52</f>
        <v>2475</v>
      </c>
      <c r="M52" s="558">
        <f>L52+L52*AB2</f>
        <v>2475</v>
      </c>
      <c r="N52" s="424">
        <f>L52+X52</f>
        <v>2520</v>
      </c>
      <c r="O52" s="558">
        <f>N52+N52*AB2</f>
        <v>2520</v>
      </c>
      <c r="P52" s="424">
        <f>N52+X52</f>
        <v>2565</v>
      </c>
      <c r="Q52" s="558">
        <f>P52+P52*AB2</f>
        <v>2565</v>
      </c>
      <c r="R52" s="424">
        <f>P52+X52*2</f>
        <v>2655</v>
      </c>
      <c r="S52" s="558">
        <f>R52+R52*AB2</f>
        <v>2655</v>
      </c>
      <c r="T52" s="424">
        <f>R52+X52*2</f>
        <v>2745</v>
      </c>
      <c r="U52" s="558">
        <f>T52+T52*AB2</f>
        <v>2745</v>
      </c>
      <c r="V52" s="424">
        <f>T52+X52*2</f>
        <v>2835</v>
      </c>
      <c r="W52" s="585">
        <f>V52+V52*AB2</f>
        <v>2835</v>
      </c>
      <c r="X52" s="588">
        <v>45</v>
      </c>
      <c r="Y52" s="298">
        <v>450</v>
      </c>
      <c r="Z52" s="275">
        <v>450</v>
      </c>
      <c r="AA52" s="275">
        <v>940</v>
      </c>
      <c r="AB52" s="425" t="s">
        <v>44</v>
      </c>
      <c r="AC52" s="275">
        <v>12</v>
      </c>
      <c r="AD52" s="426">
        <v>0.24</v>
      </c>
    </row>
    <row r="53" spans="1:30" s="39" customFormat="1" ht="186.75" thickBot="1">
      <c r="A53" s="546">
        <v>42</v>
      </c>
      <c r="B53" s="547"/>
      <c r="C53" s="424" t="s">
        <v>71</v>
      </c>
      <c r="D53" s="548" t="s">
        <v>66</v>
      </c>
      <c r="E53" s="910" t="s">
        <v>632</v>
      </c>
      <c r="F53" s="615">
        <v>2285</v>
      </c>
      <c r="G53" s="618">
        <f>F53+F53*AB2</f>
        <v>2285</v>
      </c>
      <c r="H53" s="544">
        <v>2385</v>
      </c>
      <c r="I53" s="558">
        <f>H53+H53*AB2</f>
        <v>2385</v>
      </c>
      <c r="J53" s="424">
        <f t="shared" si="10"/>
        <v>2430</v>
      </c>
      <c r="K53" s="558">
        <f>J53+J53*AB2</f>
        <v>2430</v>
      </c>
      <c r="L53" s="424">
        <f t="shared" si="11"/>
        <v>2475</v>
      </c>
      <c r="M53" s="558">
        <f>L53+L53*AB2</f>
        <v>2475</v>
      </c>
      <c r="N53" s="424">
        <f>L53+X53</f>
        <v>2520</v>
      </c>
      <c r="O53" s="558">
        <f>N53+N53*AB2</f>
        <v>2520</v>
      </c>
      <c r="P53" s="424">
        <f>N53+X53</f>
        <v>2565</v>
      </c>
      <c r="Q53" s="558">
        <f>P53+P53*AB2</f>
        <v>2565</v>
      </c>
      <c r="R53" s="424">
        <f>P53+X53*2</f>
        <v>2655</v>
      </c>
      <c r="S53" s="558">
        <f>R53+R53*AB2</f>
        <v>2655</v>
      </c>
      <c r="T53" s="424">
        <f>R53+X53*2</f>
        <v>2745</v>
      </c>
      <c r="U53" s="558">
        <f>T53+T53*AB2</f>
        <v>2745</v>
      </c>
      <c r="V53" s="424">
        <f>T53+X53*2</f>
        <v>2835</v>
      </c>
      <c r="W53" s="585">
        <f>V53+V53*AB2</f>
        <v>2835</v>
      </c>
      <c r="X53" s="588">
        <v>45</v>
      </c>
      <c r="Y53" s="151">
        <v>450</v>
      </c>
      <c r="Z53" s="159">
        <v>450</v>
      </c>
      <c r="AA53" s="159">
        <v>940</v>
      </c>
      <c r="AB53" s="425" t="s">
        <v>44</v>
      </c>
      <c r="AC53" s="159">
        <v>12</v>
      </c>
      <c r="AD53" s="422">
        <v>0.24</v>
      </c>
    </row>
    <row r="54" spans="1:30" s="39" customFormat="1" ht="186.75" thickBot="1">
      <c r="A54" s="546">
        <v>43</v>
      </c>
      <c r="B54" s="547"/>
      <c r="C54" s="424" t="s">
        <v>71</v>
      </c>
      <c r="D54" s="548" t="s">
        <v>99</v>
      </c>
      <c r="E54" s="910" t="s">
        <v>633</v>
      </c>
      <c r="F54" s="615">
        <v>2550</v>
      </c>
      <c r="G54" s="618">
        <f>F54+F54*AB2</f>
        <v>2550</v>
      </c>
      <c r="H54" s="544">
        <v>2650</v>
      </c>
      <c r="I54" s="558">
        <f>H54+H54*AB2</f>
        <v>2650</v>
      </c>
      <c r="J54" s="424">
        <f t="shared" si="10"/>
        <v>2740</v>
      </c>
      <c r="K54" s="558">
        <f>J54+J54*AB2</f>
        <v>2740</v>
      </c>
      <c r="L54" s="424">
        <f t="shared" si="11"/>
        <v>2830</v>
      </c>
      <c r="M54" s="558">
        <f>L54+L54*AB2</f>
        <v>2830</v>
      </c>
      <c r="N54" s="424">
        <f>L54+X54</f>
        <v>2920</v>
      </c>
      <c r="O54" s="558">
        <f>N54+N54*AB3</f>
        <v>2920</v>
      </c>
      <c r="P54" s="424">
        <f>N54+X54</f>
        <v>3010</v>
      </c>
      <c r="Q54" s="558">
        <f>P54+P54*AB2</f>
        <v>3010</v>
      </c>
      <c r="R54" s="424">
        <f>P54+X54*2</f>
        <v>3190</v>
      </c>
      <c r="S54" s="558">
        <f>R54+R54*AB2</f>
        <v>3190</v>
      </c>
      <c r="T54" s="424">
        <f>R54+X54*2</f>
        <v>3370</v>
      </c>
      <c r="U54" s="558">
        <f>T54+T54*AB2</f>
        <v>3370</v>
      </c>
      <c r="V54" s="424">
        <f>T54+X54*2</f>
        <v>3550</v>
      </c>
      <c r="W54" s="585">
        <f>V54+V54*AB2</f>
        <v>3550</v>
      </c>
      <c r="X54" s="588">
        <v>90</v>
      </c>
      <c r="Y54" s="151">
        <v>450</v>
      </c>
      <c r="Z54" s="159">
        <v>450</v>
      </c>
      <c r="AA54" s="159">
        <v>1000</v>
      </c>
      <c r="AB54" s="226" t="s">
        <v>44</v>
      </c>
      <c r="AC54" s="159">
        <v>10.5</v>
      </c>
      <c r="AD54" s="422">
        <v>0.27</v>
      </c>
    </row>
    <row r="55" spans="1:30" s="39" customFormat="1" ht="163.5" thickBot="1">
      <c r="A55" s="545">
        <v>44</v>
      </c>
      <c r="B55" s="547"/>
      <c r="C55" s="421" t="s">
        <v>71</v>
      </c>
      <c r="D55" s="548" t="s">
        <v>362</v>
      </c>
      <c r="E55" s="911" t="s">
        <v>634</v>
      </c>
      <c r="F55" s="615"/>
      <c r="G55" s="618"/>
      <c r="H55" s="544">
        <v>2550</v>
      </c>
      <c r="I55" s="558">
        <f>H55+H55*AB2</f>
        <v>2550</v>
      </c>
      <c r="J55" s="424">
        <f t="shared" si="10"/>
        <v>2640</v>
      </c>
      <c r="K55" s="558">
        <f>J55+J55*AB2</f>
        <v>2640</v>
      </c>
      <c r="L55" s="424">
        <f t="shared" si="11"/>
        <v>2730</v>
      </c>
      <c r="M55" s="558">
        <f>L55+L55*AB2</f>
        <v>2730</v>
      </c>
      <c r="N55" s="424"/>
      <c r="O55" s="558"/>
      <c r="P55" s="424"/>
      <c r="Q55" s="558"/>
      <c r="R55" s="424">
        <f>L55+X55*4</f>
        <v>3090</v>
      </c>
      <c r="S55" s="558">
        <f>R55+R55*AB2</f>
        <v>3090</v>
      </c>
      <c r="T55" s="424">
        <f>R55+X55*2</f>
        <v>3270</v>
      </c>
      <c r="U55" s="558">
        <f>T55+T55*AB2</f>
        <v>3270</v>
      </c>
      <c r="V55" s="424">
        <f>T55+X55*2</f>
        <v>3450</v>
      </c>
      <c r="W55" s="585">
        <f>V55+V55*AB2</f>
        <v>3450</v>
      </c>
      <c r="X55" s="588">
        <v>90</v>
      </c>
      <c r="Y55" s="427">
        <v>450</v>
      </c>
      <c r="Z55" s="159">
        <v>450</v>
      </c>
      <c r="AA55" s="159">
        <v>1000</v>
      </c>
      <c r="AB55" s="226" t="s">
        <v>44</v>
      </c>
      <c r="AC55" s="159">
        <v>10.5</v>
      </c>
      <c r="AD55" s="422">
        <v>0.27</v>
      </c>
    </row>
    <row r="56" spans="1:30" s="39" customFormat="1" ht="186.75" thickBot="1">
      <c r="A56" s="543">
        <v>45</v>
      </c>
      <c r="B56" s="917"/>
      <c r="C56" s="549" t="s">
        <v>71</v>
      </c>
      <c r="D56" s="919" t="s">
        <v>69</v>
      </c>
      <c r="E56" s="912" t="s">
        <v>635</v>
      </c>
      <c r="F56" s="616"/>
      <c r="G56" s="619"/>
      <c r="H56" s="617">
        <v>3080</v>
      </c>
      <c r="I56" s="559">
        <f>H56+H56*AB2</f>
        <v>3080</v>
      </c>
      <c r="J56" s="421">
        <f t="shared" si="10"/>
        <v>3170</v>
      </c>
      <c r="K56" s="559">
        <f>J56+J56*AB2</f>
        <v>3170</v>
      </c>
      <c r="L56" s="421">
        <f t="shared" si="11"/>
        <v>3260</v>
      </c>
      <c r="M56" s="559">
        <f>L56+L56*AB2</f>
        <v>3260</v>
      </c>
      <c r="N56" s="421"/>
      <c r="O56" s="559"/>
      <c r="P56" s="421"/>
      <c r="Q56" s="559"/>
      <c r="R56" s="421">
        <f>L56+X56*4</f>
        <v>3620</v>
      </c>
      <c r="S56" s="559">
        <f>R56+R56*AB2</f>
        <v>3620</v>
      </c>
      <c r="T56" s="421">
        <f>R56+X56*2</f>
        <v>3800</v>
      </c>
      <c r="U56" s="559">
        <f>T56+T56*AB2</f>
        <v>3800</v>
      </c>
      <c r="V56" s="421">
        <f>T56+X56*2</f>
        <v>3980</v>
      </c>
      <c r="W56" s="586">
        <f>V56+V56*AB2</f>
        <v>3980</v>
      </c>
      <c r="X56" s="589">
        <v>90</v>
      </c>
      <c r="Y56" s="427">
        <v>570</v>
      </c>
      <c r="Z56" s="159">
        <v>530</v>
      </c>
      <c r="AA56" s="159">
        <v>1000</v>
      </c>
      <c r="AB56" s="423">
        <v>1</v>
      </c>
      <c r="AC56" s="159">
        <v>11</v>
      </c>
      <c r="AD56" s="422">
        <v>0.33</v>
      </c>
    </row>
    <row r="57" spans="1:30" ht="124.5" customHeight="1" thickBot="1">
      <c r="A57" s="531">
        <v>46</v>
      </c>
      <c r="B57" s="916"/>
      <c r="C57" s="166" t="s">
        <v>71</v>
      </c>
      <c r="D57" s="918" t="s">
        <v>89</v>
      </c>
      <c r="E57" s="902" t="s">
        <v>636</v>
      </c>
      <c r="F57" s="428"/>
      <c r="G57" s="560"/>
      <c r="H57" s="742">
        <v>2650</v>
      </c>
      <c r="I57" s="565">
        <f t="shared" ref="I57:I71" si="12">H57+H57*$AB$2</f>
        <v>2650</v>
      </c>
      <c r="J57" s="215">
        <f t="shared" si="10"/>
        <v>2770</v>
      </c>
      <c r="K57" s="565">
        <f>J57+J57*$AB$2</f>
        <v>2770</v>
      </c>
      <c r="L57" s="215">
        <f t="shared" si="11"/>
        <v>2890</v>
      </c>
      <c r="M57" s="565">
        <f>L57+L57*$AB$2</f>
        <v>2890</v>
      </c>
      <c r="N57" s="215">
        <f>L57+X57</f>
        <v>3010</v>
      </c>
      <c r="O57" s="565">
        <f>N57+N57*$AB$2</f>
        <v>3010</v>
      </c>
      <c r="P57" s="215">
        <f>N57+X57</f>
        <v>3130</v>
      </c>
      <c r="Q57" s="565">
        <f>P57+P57*$AB$2</f>
        <v>3130</v>
      </c>
      <c r="R57" s="246" t="s">
        <v>79</v>
      </c>
      <c r="S57" s="567"/>
      <c r="T57" s="215"/>
      <c r="U57" s="565"/>
      <c r="V57" s="247" t="s">
        <v>79</v>
      </c>
      <c r="W57" s="587"/>
      <c r="X57" s="233">
        <v>120</v>
      </c>
      <c r="Y57" s="316">
        <v>440</v>
      </c>
      <c r="Z57" s="316">
        <v>420</v>
      </c>
      <c r="AA57" s="316">
        <v>960</v>
      </c>
      <c r="AB57" s="432">
        <v>1</v>
      </c>
      <c r="AC57" s="316">
        <v>8.5</v>
      </c>
      <c r="AD57" s="319">
        <v>0.125</v>
      </c>
    </row>
    <row r="58" spans="1:30" ht="140.25" thickBot="1">
      <c r="A58" s="531">
        <v>47</v>
      </c>
      <c r="B58" s="152"/>
      <c r="C58" s="166" t="s">
        <v>71</v>
      </c>
      <c r="D58" s="377" t="s">
        <v>198</v>
      </c>
      <c r="E58" s="902" t="s">
        <v>637</v>
      </c>
      <c r="F58" s="173"/>
      <c r="G58" s="561"/>
      <c r="H58" s="743">
        <v>2870</v>
      </c>
      <c r="I58" s="195">
        <f t="shared" si="12"/>
        <v>2870</v>
      </c>
      <c r="J58" s="204">
        <f t="shared" si="10"/>
        <v>2990</v>
      </c>
      <c r="K58" s="195">
        <f>J58+J58*AB2</f>
        <v>2990</v>
      </c>
      <c r="L58" s="204"/>
      <c r="M58" s="195"/>
      <c r="N58" s="204"/>
      <c r="O58" s="195"/>
      <c r="P58" s="204"/>
      <c r="Q58" s="195"/>
      <c r="R58" s="205"/>
      <c r="S58" s="197"/>
      <c r="T58" s="204"/>
      <c r="U58" s="195"/>
      <c r="V58" s="213"/>
      <c r="W58" s="575"/>
      <c r="X58" s="234">
        <v>120</v>
      </c>
      <c r="Y58" s="153">
        <v>440</v>
      </c>
      <c r="Z58" s="153">
        <v>420</v>
      </c>
      <c r="AA58" s="153">
        <v>960</v>
      </c>
      <c r="AB58" s="154">
        <v>1</v>
      </c>
      <c r="AC58" s="153">
        <v>8.5</v>
      </c>
      <c r="AD58" s="282">
        <v>0.125</v>
      </c>
    </row>
    <row r="59" spans="1:30" ht="140.25" thickBot="1">
      <c r="A59" s="531">
        <v>48</v>
      </c>
      <c r="B59" s="152"/>
      <c r="C59" s="166" t="s">
        <v>71</v>
      </c>
      <c r="D59" s="377" t="s">
        <v>199</v>
      </c>
      <c r="E59" s="902" t="s">
        <v>638</v>
      </c>
      <c r="F59" s="173"/>
      <c r="G59" s="561"/>
      <c r="H59" s="743">
        <v>2870</v>
      </c>
      <c r="I59" s="195">
        <f t="shared" si="12"/>
        <v>2870</v>
      </c>
      <c r="J59" s="204">
        <f t="shared" si="10"/>
        <v>2990</v>
      </c>
      <c r="K59" s="195">
        <f>J59+J59*AB2</f>
        <v>2990</v>
      </c>
      <c r="L59" s="204"/>
      <c r="M59" s="195"/>
      <c r="N59" s="204"/>
      <c r="O59" s="195"/>
      <c r="P59" s="204"/>
      <c r="Q59" s="195"/>
      <c r="R59" s="205"/>
      <c r="S59" s="197"/>
      <c r="T59" s="204"/>
      <c r="U59" s="195"/>
      <c r="V59" s="213"/>
      <c r="W59" s="575"/>
      <c r="X59" s="234">
        <v>120</v>
      </c>
      <c r="Y59" s="153">
        <v>440</v>
      </c>
      <c r="Z59" s="153">
        <v>420</v>
      </c>
      <c r="AA59" s="153">
        <v>960</v>
      </c>
      <c r="AB59" s="154">
        <v>1</v>
      </c>
      <c r="AC59" s="153">
        <v>8.5</v>
      </c>
      <c r="AD59" s="282">
        <v>0.125</v>
      </c>
    </row>
    <row r="60" spans="1:30" ht="140.25" thickBot="1">
      <c r="A60" s="531">
        <v>49</v>
      </c>
      <c r="B60" s="152"/>
      <c r="C60" s="166" t="s">
        <v>71</v>
      </c>
      <c r="D60" s="377" t="s">
        <v>200</v>
      </c>
      <c r="E60" s="902" t="s">
        <v>639</v>
      </c>
      <c r="F60" s="173"/>
      <c r="G60" s="561"/>
      <c r="H60" s="743">
        <v>2870</v>
      </c>
      <c r="I60" s="195">
        <f t="shared" si="12"/>
        <v>2870</v>
      </c>
      <c r="J60" s="204">
        <f t="shared" si="10"/>
        <v>2990</v>
      </c>
      <c r="K60" s="195">
        <f>J60+J60*AB2</f>
        <v>2990</v>
      </c>
      <c r="L60" s="204"/>
      <c r="M60" s="195"/>
      <c r="N60" s="204"/>
      <c r="O60" s="195"/>
      <c r="P60" s="204"/>
      <c r="Q60" s="195"/>
      <c r="R60" s="205"/>
      <c r="S60" s="197"/>
      <c r="T60" s="204"/>
      <c r="U60" s="195"/>
      <c r="V60" s="213"/>
      <c r="W60" s="575"/>
      <c r="X60" s="234">
        <v>120</v>
      </c>
      <c r="Y60" s="153">
        <v>440</v>
      </c>
      <c r="Z60" s="153">
        <v>420</v>
      </c>
      <c r="AA60" s="153">
        <v>960</v>
      </c>
      <c r="AB60" s="154">
        <v>1</v>
      </c>
      <c r="AC60" s="153">
        <v>8.5</v>
      </c>
      <c r="AD60" s="282">
        <v>0.125</v>
      </c>
    </row>
    <row r="61" spans="1:30" ht="123" customHeight="1" thickBot="1">
      <c r="A61" s="532">
        <v>50</v>
      </c>
      <c r="B61" s="160"/>
      <c r="C61" s="293" t="s">
        <v>227</v>
      </c>
      <c r="D61" s="376" t="s">
        <v>229</v>
      </c>
      <c r="E61" s="913" t="s">
        <v>640</v>
      </c>
      <c r="F61" s="173"/>
      <c r="G61" s="561"/>
      <c r="H61" s="743">
        <v>3060</v>
      </c>
      <c r="I61" s="339">
        <f t="shared" si="12"/>
        <v>3060</v>
      </c>
      <c r="J61" s="204">
        <f t="shared" si="10"/>
        <v>3180</v>
      </c>
      <c r="K61" s="339"/>
      <c r="L61" s="204"/>
      <c r="M61" s="339"/>
      <c r="N61" s="204"/>
      <c r="O61" s="339"/>
      <c r="P61" s="204"/>
      <c r="Q61" s="339"/>
      <c r="R61" s="209"/>
      <c r="S61" s="337"/>
      <c r="T61" s="204"/>
      <c r="U61" s="339"/>
      <c r="V61" s="207"/>
      <c r="W61" s="574"/>
      <c r="X61" s="235">
        <v>120</v>
      </c>
      <c r="Y61" s="161">
        <v>380</v>
      </c>
      <c r="Z61" s="161">
        <v>450</v>
      </c>
      <c r="AA61" s="162">
        <v>1060</v>
      </c>
      <c r="AB61" s="184" t="s">
        <v>44</v>
      </c>
      <c r="AC61" s="174">
        <v>9.6</v>
      </c>
      <c r="AD61" s="288">
        <v>3.5999999999999997E-2</v>
      </c>
    </row>
    <row r="62" spans="1:30" ht="117" thickBot="1">
      <c r="A62" s="532">
        <v>51</v>
      </c>
      <c r="B62" s="160"/>
      <c r="C62" s="166" t="s">
        <v>364</v>
      </c>
      <c r="D62" s="378" t="s">
        <v>83</v>
      </c>
      <c r="E62" s="914" t="s">
        <v>641</v>
      </c>
      <c r="F62" s="173"/>
      <c r="G62" s="561"/>
      <c r="H62" s="743">
        <v>795</v>
      </c>
      <c r="I62" s="339">
        <f t="shared" si="12"/>
        <v>795</v>
      </c>
      <c r="J62" s="204">
        <f t="shared" si="10"/>
        <v>825</v>
      </c>
      <c r="K62" s="339">
        <f>J62+J62*AB2</f>
        <v>825</v>
      </c>
      <c r="L62" s="204">
        <f>J62+X62</f>
        <v>855</v>
      </c>
      <c r="M62" s="339">
        <f>L62+L62*AB2</f>
        <v>855</v>
      </c>
      <c r="N62" s="204">
        <f>L62+X62</f>
        <v>885</v>
      </c>
      <c r="O62" s="339">
        <f>N62+N62*AB2</f>
        <v>885</v>
      </c>
      <c r="P62" s="217">
        <f>N62+X62</f>
        <v>915</v>
      </c>
      <c r="Q62" s="339">
        <f>P62+P62*AB2</f>
        <v>915</v>
      </c>
      <c r="R62" s="209">
        <f>P62+X62*2</f>
        <v>975</v>
      </c>
      <c r="S62" s="337">
        <f>R62+R62*AB2</f>
        <v>975</v>
      </c>
      <c r="T62" s="204">
        <f>R62+X62*2</f>
        <v>1035</v>
      </c>
      <c r="U62" s="339">
        <f>T62+T62*AB2</f>
        <v>1035</v>
      </c>
      <c r="V62" s="207">
        <f>T62+X62*2</f>
        <v>1095</v>
      </c>
      <c r="W62" s="574">
        <f>V62+V62*AB2</f>
        <v>1095</v>
      </c>
      <c r="X62" s="234">
        <v>30</v>
      </c>
      <c r="Y62" s="155"/>
      <c r="Z62" s="155"/>
      <c r="AA62" s="158"/>
      <c r="AB62" s="225"/>
      <c r="AC62" s="159"/>
      <c r="AD62" s="285"/>
    </row>
    <row r="63" spans="1:30" ht="138.75" customHeight="1" thickBot="1">
      <c r="A63" s="532">
        <v>52</v>
      </c>
      <c r="B63" s="160"/>
      <c r="C63" s="166" t="s">
        <v>71</v>
      </c>
      <c r="D63" s="378" t="s">
        <v>83</v>
      </c>
      <c r="E63" s="914" t="s">
        <v>642</v>
      </c>
      <c r="F63" s="752">
        <v>2760</v>
      </c>
      <c r="G63" s="561">
        <f>F63+F63*AB2</f>
        <v>2760</v>
      </c>
      <c r="H63" s="743">
        <v>2860</v>
      </c>
      <c r="I63" s="339">
        <f t="shared" si="12"/>
        <v>2860</v>
      </c>
      <c r="J63" s="204">
        <f t="shared" si="10"/>
        <v>2920</v>
      </c>
      <c r="K63" s="339">
        <f>J63+J63*AB2</f>
        <v>2920</v>
      </c>
      <c r="L63" s="204">
        <f>J63+X63</f>
        <v>2980</v>
      </c>
      <c r="M63" s="339">
        <f>L63+L63*AB2</f>
        <v>2980</v>
      </c>
      <c r="N63" s="204">
        <f>L63+X63</f>
        <v>3040</v>
      </c>
      <c r="O63" s="339">
        <f>N63+N63*AB2</f>
        <v>3040</v>
      </c>
      <c r="P63" s="217">
        <f>N63+X63</f>
        <v>3100</v>
      </c>
      <c r="Q63" s="339">
        <f>P63+P63*AB2</f>
        <v>3100</v>
      </c>
      <c r="R63" s="209">
        <f>P63+X63*2</f>
        <v>3220</v>
      </c>
      <c r="S63" s="337">
        <f>R63+R63*AB2</f>
        <v>3220</v>
      </c>
      <c r="T63" s="204">
        <f>R63+X63*2</f>
        <v>3340</v>
      </c>
      <c r="U63" s="339">
        <f>T63+T63*AB2</f>
        <v>3340</v>
      </c>
      <c r="V63" s="207">
        <f>T63+X63*2</f>
        <v>3460</v>
      </c>
      <c r="W63" s="574">
        <f>V63+V63*AB2</f>
        <v>3460</v>
      </c>
      <c r="X63" s="234">
        <v>60</v>
      </c>
      <c r="Y63" s="155">
        <v>360</v>
      </c>
      <c r="Z63" s="167">
        <v>380</v>
      </c>
      <c r="AA63" s="158">
        <v>950</v>
      </c>
      <c r="AB63" s="226" t="s">
        <v>44</v>
      </c>
      <c r="AC63" s="159">
        <v>13.6</v>
      </c>
      <c r="AD63" s="285">
        <v>0.32</v>
      </c>
    </row>
    <row r="64" spans="1:30" ht="140.25" thickBot="1">
      <c r="A64" s="532">
        <v>53</v>
      </c>
      <c r="B64" s="160"/>
      <c r="C64" s="166" t="s">
        <v>71</v>
      </c>
      <c r="D64" s="378" t="s">
        <v>97</v>
      </c>
      <c r="E64" s="914" t="s">
        <v>643</v>
      </c>
      <c r="F64" s="752"/>
      <c r="G64" s="561"/>
      <c r="H64" s="743">
        <v>2975</v>
      </c>
      <c r="I64" s="339">
        <f t="shared" si="12"/>
        <v>2975</v>
      </c>
      <c r="J64" s="204">
        <f t="shared" si="10"/>
        <v>3075</v>
      </c>
      <c r="K64" s="339">
        <f>J64+J64*AB2</f>
        <v>3075</v>
      </c>
      <c r="L64" s="204">
        <f>J64+X64</f>
        <v>3175</v>
      </c>
      <c r="M64" s="339">
        <f>L64+L64*AB2</f>
        <v>3175</v>
      </c>
      <c r="N64" s="204"/>
      <c r="O64" s="339"/>
      <c r="P64" s="217"/>
      <c r="Q64" s="339"/>
      <c r="R64" s="209">
        <f>L64+X64*4</f>
        <v>3575</v>
      </c>
      <c r="S64" s="337">
        <f>R64+R64*AB2</f>
        <v>3575</v>
      </c>
      <c r="T64" s="204">
        <f>R64+X64*2</f>
        <v>3775</v>
      </c>
      <c r="U64" s="339">
        <f>T64+T64*AB2</f>
        <v>3775</v>
      </c>
      <c r="V64" s="207">
        <f>T64+X64*2</f>
        <v>3975</v>
      </c>
      <c r="W64" s="574">
        <f>V64+V64*AB2</f>
        <v>3975</v>
      </c>
      <c r="X64" s="234">
        <v>100</v>
      </c>
      <c r="Y64" s="155">
        <v>360</v>
      </c>
      <c r="Z64" s="167">
        <v>380</v>
      </c>
      <c r="AA64" s="158">
        <v>950</v>
      </c>
      <c r="AB64" s="226" t="s">
        <v>44</v>
      </c>
      <c r="AC64" s="159">
        <v>13.6</v>
      </c>
      <c r="AD64" s="285">
        <v>0.32</v>
      </c>
    </row>
    <row r="65" spans="1:30" ht="120" customHeight="1" thickBot="1">
      <c r="A65" s="532">
        <v>54</v>
      </c>
      <c r="B65" s="160"/>
      <c r="C65" s="166" t="s">
        <v>71</v>
      </c>
      <c r="D65" s="378" t="s">
        <v>363</v>
      </c>
      <c r="E65" s="914" t="s">
        <v>644</v>
      </c>
      <c r="F65" s="752">
        <v>2760</v>
      </c>
      <c r="G65" s="561">
        <f>F65+F65*AB2</f>
        <v>2760</v>
      </c>
      <c r="H65" s="743">
        <v>2860</v>
      </c>
      <c r="I65" s="339">
        <f t="shared" si="12"/>
        <v>2860</v>
      </c>
      <c r="J65" s="204">
        <f t="shared" si="10"/>
        <v>2920</v>
      </c>
      <c r="K65" s="339">
        <f>J65+J65*AB2</f>
        <v>2920</v>
      </c>
      <c r="L65" s="204">
        <f>J65+X65</f>
        <v>2980</v>
      </c>
      <c r="M65" s="339">
        <f>L65+L65*AB2</f>
        <v>2980</v>
      </c>
      <c r="N65" s="204">
        <f>L65+X65</f>
        <v>3040</v>
      </c>
      <c r="O65" s="339">
        <f>N65+N65*AB2</f>
        <v>3040</v>
      </c>
      <c r="P65" s="217">
        <f>N65+X65</f>
        <v>3100</v>
      </c>
      <c r="Q65" s="339">
        <f>P65+P65*AB2</f>
        <v>3100</v>
      </c>
      <c r="R65" s="209">
        <f>P65+X65*2</f>
        <v>3220</v>
      </c>
      <c r="S65" s="337">
        <f>R65+R65*AB2</f>
        <v>3220</v>
      </c>
      <c r="T65" s="204">
        <f>R65+X65*2</f>
        <v>3340</v>
      </c>
      <c r="U65" s="339">
        <f>T65+T65*AB2</f>
        <v>3340</v>
      </c>
      <c r="V65" s="207">
        <f>T65+X65*2</f>
        <v>3460</v>
      </c>
      <c r="W65" s="574">
        <f>V65+V65*AB2</f>
        <v>3460</v>
      </c>
      <c r="X65" s="234">
        <v>60</v>
      </c>
      <c r="Y65" s="155">
        <v>480</v>
      </c>
      <c r="Z65" s="155">
        <v>480</v>
      </c>
      <c r="AA65" s="158">
        <v>900</v>
      </c>
      <c r="AB65" s="225" t="s">
        <v>44</v>
      </c>
      <c r="AC65" s="159">
        <v>15</v>
      </c>
      <c r="AD65" s="285">
        <v>0.34</v>
      </c>
    </row>
    <row r="66" spans="1:30" ht="120" customHeight="1" thickBot="1">
      <c r="A66" s="531">
        <v>55</v>
      </c>
      <c r="B66" s="157"/>
      <c r="C66" s="166" t="s">
        <v>71</v>
      </c>
      <c r="D66" s="378" t="s">
        <v>380</v>
      </c>
      <c r="E66" s="915" t="s">
        <v>645</v>
      </c>
      <c r="F66" s="171" t="s">
        <v>80</v>
      </c>
      <c r="G66" s="562"/>
      <c r="H66" s="744">
        <v>2980</v>
      </c>
      <c r="I66" s="195">
        <f t="shared" si="12"/>
        <v>2980</v>
      </c>
      <c r="J66" s="214">
        <f t="shared" si="10"/>
        <v>3040</v>
      </c>
      <c r="K66" s="195">
        <f>J66+J66*$AB$2</f>
        <v>3040</v>
      </c>
      <c r="L66" s="186">
        <f>J66+X66</f>
        <v>3100</v>
      </c>
      <c r="M66" s="195">
        <f>L66+L66*$AB$2</f>
        <v>3100</v>
      </c>
      <c r="N66" s="186">
        <f>L66+X66</f>
        <v>3160</v>
      </c>
      <c r="O66" s="195">
        <f>N66+N66*$AB$2</f>
        <v>3160</v>
      </c>
      <c r="P66" s="216">
        <f>N66+X66</f>
        <v>3220</v>
      </c>
      <c r="Q66" s="195">
        <f>P66+P66*$AB$2</f>
        <v>3220</v>
      </c>
      <c r="R66" s="186"/>
      <c r="S66" s="197"/>
      <c r="T66" s="186"/>
      <c r="U66" s="195"/>
      <c r="V66" s="186"/>
      <c r="W66" s="575"/>
      <c r="X66" s="234">
        <v>60</v>
      </c>
      <c r="Y66" s="164">
        <v>450</v>
      </c>
      <c r="Z66" s="164">
        <v>580</v>
      </c>
      <c r="AA66" s="165">
        <v>910</v>
      </c>
      <c r="AB66" s="299" t="s">
        <v>44</v>
      </c>
      <c r="AC66" s="159">
        <v>14</v>
      </c>
      <c r="AD66" s="285">
        <v>0.22</v>
      </c>
    </row>
    <row r="67" spans="1:30" ht="117" thickBot="1">
      <c r="A67" s="531">
        <v>56</v>
      </c>
      <c r="B67" s="163"/>
      <c r="C67" s="166" t="s">
        <v>71</v>
      </c>
      <c r="D67" s="378" t="s">
        <v>381</v>
      </c>
      <c r="E67" s="914" t="s">
        <v>646</v>
      </c>
      <c r="F67" s="171" t="s">
        <v>80</v>
      </c>
      <c r="G67" s="561"/>
      <c r="H67" s="744">
        <v>3290</v>
      </c>
      <c r="I67" s="195">
        <f t="shared" si="12"/>
        <v>3290</v>
      </c>
      <c r="J67" s="214">
        <f t="shared" si="10"/>
        <v>3410</v>
      </c>
      <c r="K67" s="195">
        <f>J67+J67*$AB$2</f>
        <v>3410</v>
      </c>
      <c r="L67" s="186" t="s">
        <v>40</v>
      </c>
      <c r="M67" s="195"/>
      <c r="N67" s="186" t="s">
        <v>40</v>
      </c>
      <c r="O67" s="195"/>
      <c r="P67" s="186" t="s">
        <v>40</v>
      </c>
      <c r="Q67" s="195"/>
      <c r="R67" s="186" t="s">
        <v>40</v>
      </c>
      <c r="S67" s="197"/>
      <c r="T67" s="186" t="s">
        <v>40</v>
      </c>
      <c r="U67" s="195"/>
      <c r="V67" s="186" t="s">
        <v>40</v>
      </c>
      <c r="W67" s="575"/>
      <c r="X67" s="234">
        <v>120</v>
      </c>
      <c r="Y67" s="164">
        <v>450</v>
      </c>
      <c r="Z67" s="164">
        <v>580</v>
      </c>
      <c r="AA67" s="165">
        <v>910</v>
      </c>
      <c r="AB67" s="225" t="s">
        <v>44</v>
      </c>
      <c r="AC67" s="159">
        <v>15</v>
      </c>
      <c r="AD67" s="285">
        <v>0.22</v>
      </c>
    </row>
    <row r="68" spans="1:30" ht="117" thickBot="1">
      <c r="A68" s="531">
        <v>57</v>
      </c>
      <c r="B68" s="163"/>
      <c r="C68" s="166" t="s">
        <v>71</v>
      </c>
      <c r="D68" s="379" t="s">
        <v>382</v>
      </c>
      <c r="E68" s="914" t="s">
        <v>647</v>
      </c>
      <c r="F68" s="171" t="s">
        <v>80</v>
      </c>
      <c r="G68" s="561"/>
      <c r="H68" s="744">
        <v>3715</v>
      </c>
      <c r="I68" s="195">
        <f t="shared" si="12"/>
        <v>3715</v>
      </c>
      <c r="J68" s="214">
        <f t="shared" si="10"/>
        <v>3795</v>
      </c>
      <c r="K68" s="195">
        <f>J68+J68*$AB$2</f>
        <v>3795</v>
      </c>
      <c r="L68" s="186">
        <f>J68+X68</f>
        <v>3875</v>
      </c>
      <c r="M68" s="195">
        <f>L68+L68*AB2</f>
        <v>3875</v>
      </c>
      <c r="N68" s="186">
        <f>L68+X68</f>
        <v>3955</v>
      </c>
      <c r="O68" s="195">
        <f>N68+N68*AB2</f>
        <v>3955</v>
      </c>
      <c r="P68" s="216">
        <f>N68+X68</f>
        <v>4035</v>
      </c>
      <c r="Q68" s="195">
        <f>P68+P68*AB2</f>
        <v>4035</v>
      </c>
      <c r="R68" s="186">
        <f>P68+X68*2</f>
        <v>4195</v>
      </c>
      <c r="S68" s="197">
        <f>R68+R68*AB2</f>
        <v>4195</v>
      </c>
      <c r="T68" s="216">
        <f>R68+X68*2</f>
        <v>4355</v>
      </c>
      <c r="U68" s="195">
        <f>T68+T68*$AB$2</f>
        <v>4355</v>
      </c>
      <c r="V68" s="213">
        <f>T68+X68*2</f>
        <v>4515</v>
      </c>
      <c r="W68" s="575">
        <f>V68+V68*AB2</f>
        <v>4515</v>
      </c>
      <c r="X68" s="234">
        <v>80</v>
      </c>
      <c r="Y68" s="164">
        <v>480</v>
      </c>
      <c r="Z68" s="164">
        <v>570</v>
      </c>
      <c r="AA68" s="165">
        <v>930</v>
      </c>
      <c r="AB68" s="590">
        <v>1</v>
      </c>
      <c r="AC68" s="159">
        <v>15</v>
      </c>
      <c r="AD68" s="285">
        <v>0.2</v>
      </c>
    </row>
    <row r="69" spans="1:30" ht="140.25" thickBot="1">
      <c r="A69" s="531">
        <v>58</v>
      </c>
      <c r="B69" s="163"/>
      <c r="C69" s="166" t="s">
        <v>71</v>
      </c>
      <c r="D69" s="380" t="s">
        <v>383</v>
      </c>
      <c r="E69" s="914" t="s">
        <v>648</v>
      </c>
      <c r="F69" s="171" t="s">
        <v>80</v>
      </c>
      <c r="G69" s="561"/>
      <c r="H69" s="744">
        <v>3930</v>
      </c>
      <c r="I69" s="195">
        <f t="shared" si="12"/>
        <v>3930</v>
      </c>
      <c r="J69" s="214">
        <f t="shared" si="10"/>
        <v>4050</v>
      </c>
      <c r="K69" s="195">
        <f>J69+J69*$AB$2</f>
        <v>4050</v>
      </c>
      <c r="L69" s="186" t="s">
        <v>40</v>
      </c>
      <c r="M69" s="195"/>
      <c r="N69" s="186" t="s">
        <v>40</v>
      </c>
      <c r="O69" s="195"/>
      <c r="P69" s="186" t="s">
        <v>40</v>
      </c>
      <c r="Q69" s="195"/>
      <c r="R69" s="186" t="s">
        <v>40</v>
      </c>
      <c r="S69" s="197"/>
      <c r="T69" s="186" t="s">
        <v>40</v>
      </c>
      <c r="U69" s="195"/>
      <c r="V69" s="186" t="s">
        <v>40</v>
      </c>
      <c r="W69" s="575"/>
      <c r="X69" s="234">
        <v>120</v>
      </c>
      <c r="Y69" s="164">
        <v>480</v>
      </c>
      <c r="Z69" s="164">
        <v>570</v>
      </c>
      <c r="AA69" s="165">
        <v>930</v>
      </c>
      <c r="AB69" s="590">
        <v>1</v>
      </c>
      <c r="AC69" s="159">
        <v>15</v>
      </c>
      <c r="AD69" s="285">
        <v>0.2</v>
      </c>
    </row>
    <row r="70" spans="1:30" ht="120" customHeight="1" thickBot="1">
      <c r="A70" s="532">
        <v>59</v>
      </c>
      <c r="B70" s="429"/>
      <c r="C70" s="293" t="s">
        <v>71</v>
      </c>
      <c r="D70" s="376" t="s">
        <v>204</v>
      </c>
      <c r="E70" s="913" t="s">
        <v>649</v>
      </c>
      <c r="F70" s="173" t="s">
        <v>80</v>
      </c>
      <c r="G70" s="561"/>
      <c r="H70" s="745">
        <v>3290</v>
      </c>
      <c r="I70" s="339">
        <f t="shared" si="12"/>
        <v>3290</v>
      </c>
      <c r="J70" s="204" t="s">
        <v>40</v>
      </c>
      <c r="K70" s="339"/>
      <c r="L70" s="204" t="s">
        <v>40</v>
      </c>
      <c r="M70" s="339"/>
      <c r="N70" s="204" t="s">
        <v>40</v>
      </c>
      <c r="O70" s="339"/>
      <c r="P70" s="204" t="s">
        <v>40</v>
      </c>
      <c r="Q70" s="339"/>
      <c r="R70" s="204" t="s">
        <v>40</v>
      </c>
      <c r="S70" s="337"/>
      <c r="T70" s="204" t="s">
        <v>40</v>
      </c>
      <c r="U70" s="339"/>
      <c r="V70" s="207" t="s">
        <v>40</v>
      </c>
      <c r="W70" s="574"/>
      <c r="X70" s="235">
        <v>100</v>
      </c>
      <c r="Y70" s="161">
        <v>430</v>
      </c>
      <c r="Z70" s="161">
        <v>480</v>
      </c>
      <c r="AA70" s="162">
        <v>850</v>
      </c>
      <c r="AB70" s="430" t="s">
        <v>44</v>
      </c>
      <c r="AC70" s="275"/>
      <c r="AD70" s="286">
        <v>0.22</v>
      </c>
    </row>
    <row r="71" spans="1:30" ht="90" customHeight="1">
      <c r="A71" s="533">
        <v>60</v>
      </c>
      <c r="B71" s="1066"/>
      <c r="C71" s="436" t="s">
        <v>131</v>
      </c>
      <c r="D71" s="437" t="s">
        <v>67</v>
      </c>
      <c r="E71" s="1132" t="s">
        <v>631</v>
      </c>
      <c r="F71" s="467"/>
      <c r="G71" s="563"/>
      <c r="H71" s="746">
        <v>1755</v>
      </c>
      <c r="I71" s="191">
        <f t="shared" si="12"/>
        <v>1755</v>
      </c>
      <c r="J71" s="438">
        <f t="shared" ref="J71:J96" si="13">H71+X71</f>
        <v>1795</v>
      </c>
      <c r="K71" s="191">
        <f>J71+J71*AB2</f>
        <v>1795</v>
      </c>
      <c r="L71" s="438">
        <f t="shared" ref="L71:L96" si="14">J71+X71</f>
        <v>1835</v>
      </c>
      <c r="M71" s="191">
        <f>L71+L71*AB2</f>
        <v>1835</v>
      </c>
      <c r="N71" s="438"/>
      <c r="O71" s="191"/>
      <c r="P71" s="438"/>
      <c r="Q71" s="191"/>
      <c r="R71" s="438">
        <f t="shared" ref="R71:R96" si="15">L71+X71*4</f>
        <v>1995</v>
      </c>
      <c r="S71" s="194">
        <f>R71+R71*AB2</f>
        <v>1995</v>
      </c>
      <c r="T71" s="438">
        <f t="shared" ref="T71:T96" si="16">R71+X71*2</f>
        <v>2075</v>
      </c>
      <c r="U71" s="191">
        <f>T71+T71*AB2</f>
        <v>2075</v>
      </c>
      <c r="V71" s="438">
        <f t="shared" ref="V71:V96" si="17">T71+X71*2</f>
        <v>2155</v>
      </c>
      <c r="W71" s="570">
        <f>V71+V71*AB2</f>
        <v>2155</v>
      </c>
      <c r="X71" s="455">
        <v>40</v>
      </c>
      <c r="Y71" s="454">
        <v>360</v>
      </c>
      <c r="Z71" s="439">
        <v>360</v>
      </c>
      <c r="AA71" s="440">
        <v>460</v>
      </c>
      <c r="AB71" s="591">
        <v>1</v>
      </c>
      <c r="AC71" s="410">
        <v>3.5</v>
      </c>
      <c r="AD71" s="411">
        <v>0.08</v>
      </c>
    </row>
    <row r="72" spans="1:30" ht="90" customHeight="1" thickBot="1">
      <c r="A72" s="534">
        <v>61</v>
      </c>
      <c r="B72" s="1067"/>
      <c r="C72" s="457" t="s">
        <v>131</v>
      </c>
      <c r="D72" s="458" t="s">
        <v>365</v>
      </c>
      <c r="E72" s="1138"/>
      <c r="F72" s="469"/>
      <c r="G72" s="564"/>
      <c r="H72" s="747">
        <v>2390</v>
      </c>
      <c r="I72" s="198">
        <f>H72+H72*AB2</f>
        <v>2390</v>
      </c>
      <c r="J72" s="353">
        <f t="shared" si="13"/>
        <v>2430</v>
      </c>
      <c r="K72" s="198">
        <f t="shared" ref="K72:K96" si="18">J72+J72*$AB$2</f>
        <v>2430</v>
      </c>
      <c r="L72" s="353">
        <f t="shared" si="14"/>
        <v>2470</v>
      </c>
      <c r="M72" s="198">
        <f t="shared" ref="M72:M96" si="19">L72+L72*$AB$2</f>
        <v>2470</v>
      </c>
      <c r="N72" s="353"/>
      <c r="O72" s="198"/>
      <c r="P72" s="353"/>
      <c r="Q72" s="198"/>
      <c r="R72" s="361">
        <f t="shared" si="15"/>
        <v>2630</v>
      </c>
      <c r="S72" s="201">
        <f>R72+R72*$AB$2</f>
        <v>2630</v>
      </c>
      <c r="T72" s="353">
        <f t="shared" si="16"/>
        <v>2710</v>
      </c>
      <c r="U72" s="198">
        <f t="shared" ref="U72:U96" si="20">T72+T72*$AB$2</f>
        <v>2710</v>
      </c>
      <c r="V72" s="361">
        <f t="shared" si="17"/>
        <v>2790</v>
      </c>
      <c r="W72" s="571">
        <f t="shared" ref="W72:W96" si="21">V72+V72*$AB$2</f>
        <v>2790</v>
      </c>
      <c r="X72" s="473">
        <v>40</v>
      </c>
      <c r="Y72" s="476">
        <v>360</v>
      </c>
      <c r="Z72" s="477">
        <v>360</v>
      </c>
      <c r="AA72" s="478">
        <v>460</v>
      </c>
      <c r="AB72" s="592">
        <v>1</v>
      </c>
      <c r="AC72" s="418">
        <v>3.5</v>
      </c>
      <c r="AD72" s="419">
        <v>0.08</v>
      </c>
    </row>
    <row r="73" spans="1:30" ht="90" customHeight="1">
      <c r="A73" s="533">
        <v>62</v>
      </c>
      <c r="B73" s="1066"/>
      <c r="C73" s="436" t="s">
        <v>71</v>
      </c>
      <c r="D73" s="437" t="s">
        <v>67</v>
      </c>
      <c r="E73" s="1132" t="s">
        <v>366</v>
      </c>
      <c r="F73" s="467" t="s">
        <v>80</v>
      </c>
      <c r="G73" s="563"/>
      <c r="H73" s="748">
        <v>3185</v>
      </c>
      <c r="I73" s="191">
        <f t="shared" ref="I73:I78" si="22">H73+H73*$AB$2</f>
        <v>3185</v>
      </c>
      <c r="J73" s="438">
        <f t="shared" si="13"/>
        <v>3275</v>
      </c>
      <c r="K73" s="191">
        <f t="shared" si="18"/>
        <v>3275</v>
      </c>
      <c r="L73" s="438">
        <f t="shared" si="14"/>
        <v>3365</v>
      </c>
      <c r="M73" s="191">
        <f t="shared" si="19"/>
        <v>3365</v>
      </c>
      <c r="N73" s="438" t="s">
        <v>79</v>
      </c>
      <c r="O73" s="191"/>
      <c r="P73" s="438" t="s">
        <v>79</v>
      </c>
      <c r="Q73" s="191"/>
      <c r="R73" s="464">
        <f t="shared" si="15"/>
        <v>3725</v>
      </c>
      <c r="S73" s="194">
        <f>R73+R73*$AB$2</f>
        <v>3725</v>
      </c>
      <c r="T73" s="438">
        <f t="shared" si="16"/>
        <v>3905</v>
      </c>
      <c r="U73" s="191">
        <f t="shared" si="20"/>
        <v>3905</v>
      </c>
      <c r="V73" s="357">
        <f t="shared" si="17"/>
        <v>4085</v>
      </c>
      <c r="W73" s="570">
        <f t="shared" si="21"/>
        <v>4085</v>
      </c>
      <c r="X73" s="455">
        <v>90</v>
      </c>
      <c r="Y73" s="479">
        <v>450</v>
      </c>
      <c r="Z73" s="317">
        <v>530</v>
      </c>
      <c r="AA73" s="317">
        <v>910</v>
      </c>
      <c r="AB73" s="441" t="s">
        <v>44</v>
      </c>
      <c r="AC73" s="439">
        <v>10.199999999999999</v>
      </c>
      <c r="AD73" s="517">
        <v>0.34</v>
      </c>
    </row>
    <row r="74" spans="1:30" ht="90" customHeight="1" thickBot="1">
      <c r="A74" s="534">
        <v>63</v>
      </c>
      <c r="B74" s="1067"/>
      <c r="C74" s="457" t="s">
        <v>71</v>
      </c>
      <c r="D74" s="328" t="s">
        <v>96</v>
      </c>
      <c r="E74" s="1138"/>
      <c r="F74" s="469" t="s">
        <v>80</v>
      </c>
      <c r="G74" s="564"/>
      <c r="H74" s="749">
        <v>3715</v>
      </c>
      <c r="I74" s="198">
        <f t="shared" si="22"/>
        <v>3715</v>
      </c>
      <c r="J74" s="470">
        <f t="shared" si="13"/>
        <v>3805</v>
      </c>
      <c r="K74" s="198">
        <f t="shared" si="18"/>
        <v>3805</v>
      </c>
      <c r="L74" s="471">
        <f t="shared" si="14"/>
        <v>3895</v>
      </c>
      <c r="M74" s="198">
        <f t="shared" si="19"/>
        <v>3895</v>
      </c>
      <c r="N74" s="471" t="s">
        <v>80</v>
      </c>
      <c r="O74" s="198"/>
      <c r="P74" s="471" t="s">
        <v>80</v>
      </c>
      <c r="Q74" s="198"/>
      <c r="R74" s="472">
        <f t="shared" si="15"/>
        <v>4255</v>
      </c>
      <c r="S74" s="201">
        <f>R74+R74*$AB$2</f>
        <v>4255</v>
      </c>
      <c r="T74" s="472">
        <f t="shared" si="16"/>
        <v>4435</v>
      </c>
      <c r="U74" s="198">
        <f t="shared" si="20"/>
        <v>4435</v>
      </c>
      <c r="V74" s="361">
        <f t="shared" si="17"/>
        <v>4615</v>
      </c>
      <c r="W74" s="571">
        <f t="shared" si="21"/>
        <v>4615</v>
      </c>
      <c r="X74" s="473">
        <v>90</v>
      </c>
      <c r="Y74" s="482">
        <v>450</v>
      </c>
      <c r="Z74" s="483">
        <v>530</v>
      </c>
      <c r="AA74" s="483">
        <v>910</v>
      </c>
      <c r="AB74" s="484" t="s">
        <v>44</v>
      </c>
      <c r="AC74" s="477">
        <v>10.199999999999999</v>
      </c>
      <c r="AD74" s="515">
        <v>0.34</v>
      </c>
    </row>
    <row r="75" spans="1:30" ht="90" customHeight="1">
      <c r="A75" s="533">
        <v>64</v>
      </c>
      <c r="B75" s="1066"/>
      <c r="C75" s="436" t="s">
        <v>71</v>
      </c>
      <c r="D75" s="326" t="s">
        <v>287</v>
      </c>
      <c r="E75" s="1068" t="s">
        <v>367</v>
      </c>
      <c r="F75" s="467">
        <v>3185</v>
      </c>
      <c r="G75" s="563">
        <f>F75+F75*AB2</f>
        <v>3185</v>
      </c>
      <c r="H75" s="748">
        <v>3185</v>
      </c>
      <c r="I75" s="191">
        <f t="shared" si="22"/>
        <v>3185</v>
      </c>
      <c r="J75" s="438">
        <f t="shared" si="13"/>
        <v>3245</v>
      </c>
      <c r="K75" s="191">
        <f t="shared" si="18"/>
        <v>3245</v>
      </c>
      <c r="L75" s="463">
        <f t="shared" si="14"/>
        <v>3305</v>
      </c>
      <c r="M75" s="191">
        <f t="shared" si="19"/>
        <v>3305</v>
      </c>
      <c r="N75" s="463"/>
      <c r="O75" s="191"/>
      <c r="P75" s="463"/>
      <c r="Q75" s="191"/>
      <c r="R75" s="464">
        <f t="shared" si="15"/>
        <v>3545</v>
      </c>
      <c r="S75" s="194">
        <f>R75+R75*AB2</f>
        <v>3545</v>
      </c>
      <c r="T75" s="464">
        <f t="shared" si="16"/>
        <v>3665</v>
      </c>
      <c r="U75" s="191">
        <f t="shared" si="20"/>
        <v>3665</v>
      </c>
      <c r="V75" s="357">
        <f t="shared" si="17"/>
        <v>3785</v>
      </c>
      <c r="W75" s="570">
        <f t="shared" si="21"/>
        <v>3785</v>
      </c>
      <c r="X75" s="455">
        <v>60</v>
      </c>
      <c r="Y75" s="479">
        <v>450</v>
      </c>
      <c r="Z75" s="317">
        <v>530</v>
      </c>
      <c r="AA75" s="317">
        <v>910</v>
      </c>
      <c r="AB75" s="322" t="s">
        <v>44</v>
      </c>
      <c r="AC75" s="439">
        <v>10.199999999999999</v>
      </c>
      <c r="AD75" s="517">
        <v>0.34</v>
      </c>
    </row>
    <row r="76" spans="1:30" ht="90" customHeight="1" thickBot="1">
      <c r="A76" s="534">
        <v>65</v>
      </c>
      <c r="B76" s="1067"/>
      <c r="C76" s="457" t="s">
        <v>71</v>
      </c>
      <c r="D76" s="328" t="s">
        <v>288</v>
      </c>
      <c r="E76" s="1069"/>
      <c r="F76" s="469">
        <v>3715</v>
      </c>
      <c r="G76" s="564">
        <f>F76+F76*AB2</f>
        <v>3715</v>
      </c>
      <c r="H76" s="749">
        <v>3715</v>
      </c>
      <c r="I76" s="198">
        <f t="shared" si="22"/>
        <v>3715</v>
      </c>
      <c r="J76" s="470">
        <f t="shared" si="13"/>
        <v>3775</v>
      </c>
      <c r="K76" s="198">
        <f t="shared" si="18"/>
        <v>3775</v>
      </c>
      <c r="L76" s="471">
        <f t="shared" si="14"/>
        <v>3835</v>
      </c>
      <c r="M76" s="198">
        <f t="shared" si="19"/>
        <v>3835</v>
      </c>
      <c r="N76" s="471"/>
      <c r="O76" s="198"/>
      <c r="P76" s="471"/>
      <c r="Q76" s="198"/>
      <c r="R76" s="472">
        <f t="shared" si="15"/>
        <v>4075</v>
      </c>
      <c r="S76" s="201">
        <f>R76+R76*AB2</f>
        <v>4075</v>
      </c>
      <c r="T76" s="472">
        <f t="shared" si="16"/>
        <v>4195</v>
      </c>
      <c r="U76" s="198">
        <f t="shared" si="20"/>
        <v>4195</v>
      </c>
      <c r="V76" s="361">
        <f t="shared" si="17"/>
        <v>4315</v>
      </c>
      <c r="W76" s="571">
        <f t="shared" si="21"/>
        <v>4315</v>
      </c>
      <c r="X76" s="473">
        <v>60</v>
      </c>
      <c r="Y76" s="482">
        <v>450</v>
      </c>
      <c r="Z76" s="483">
        <v>530</v>
      </c>
      <c r="AA76" s="483">
        <v>910</v>
      </c>
      <c r="AB76" s="484" t="s">
        <v>44</v>
      </c>
      <c r="AC76" s="477">
        <v>10.199999999999999</v>
      </c>
      <c r="AD76" s="515">
        <v>0.34</v>
      </c>
    </row>
    <row r="77" spans="1:30" ht="90" customHeight="1">
      <c r="A77" s="533">
        <v>66</v>
      </c>
      <c r="B77" s="1066"/>
      <c r="C77" s="436" t="s">
        <v>71</v>
      </c>
      <c r="D77" s="326" t="s">
        <v>124</v>
      </c>
      <c r="E77" s="1068" t="s">
        <v>368</v>
      </c>
      <c r="F77" s="467">
        <v>4145</v>
      </c>
      <c r="G77" s="563"/>
      <c r="H77" s="750">
        <v>4245</v>
      </c>
      <c r="I77" s="191">
        <f t="shared" si="22"/>
        <v>4245</v>
      </c>
      <c r="J77" s="438">
        <f t="shared" si="13"/>
        <v>4345</v>
      </c>
      <c r="K77" s="191">
        <f t="shared" si="18"/>
        <v>4345</v>
      </c>
      <c r="L77" s="463">
        <f t="shared" si="14"/>
        <v>4445</v>
      </c>
      <c r="M77" s="191">
        <f t="shared" si="19"/>
        <v>4445</v>
      </c>
      <c r="N77" s="463" t="s">
        <v>80</v>
      </c>
      <c r="O77" s="191"/>
      <c r="P77" s="463" t="s">
        <v>80</v>
      </c>
      <c r="Q77" s="191"/>
      <c r="R77" s="464">
        <f t="shared" si="15"/>
        <v>4845</v>
      </c>
      <c r="S77" s="194">
        <f t="shared" ref="S77:S96" si="23">R77+R77*$AB$2</f>
        <v>4845</v>
      </c>
      <c r="T77" s="464">
        <f t="shared" si="16"/>
        <v>5045</v>
      </c>
      <c r="U77" s="191">
        <f t="shared" si="20"/>
        <v>5045</v>
      </c>
      <c r="V77" s="357">
        <f t="shared" si="17"/>
        <v>5245</v>
      </c>
      <c r="W77" s="570">
        <f t="shared" si="21"/>
        <v>5245</v>
      </c>
      <c r="X77" s="455">
        <v>100</v>
      </c>
      <c r="Y77" s="479">
        <v>890</v>
      </c>
      <c r="Z77" s="317">
        <v>520</v>
      </c>
      <c r="AA77" s="317">
        <v>540</v>
      </c>
      <c r="AB77" s="593">
        <v>1</v>
      </c>
      <c r="AC77" s="439">
        <v>10.199999999999999</v>
      </c>
      <c r="AD77" s="517">
        <v>0.34</v>
      </c>
    </row>
    <row r="78" spans="1:30" ht="90" customHeight="1" thickBot="1">
      <c r="A78" s="534">
        <v>67</v>
      </c>
      <c r="B78" s="1067"/>
      <c r="C78" s="457" t="s">
        <v>71</v>
      </c>
      <c r="D78" s="328" t="s">
        <v>193</v>
      </c>
      <c r="E78" s="1069"/>
      <c r="F78" s="469">
        <v>4675</v>
      </c>
      <c r="G78" s="564"/>
      <c r="H78" s="749">
        <v>4775</v>
      </c>
      <c r="I78" s="198">
        <f t="shared" si="22"/>
        <v>4775</v>
      </c>
      <c r="J78" s="470">
        <f t="shared" si="13"/>
        <v>4875</v>
      </c>
      <c r="K78" s="198">
        <f t="shared" si="18"/>
        <v>4875</v>
      </c>
      <c r="L78" s="471">
        <f t="shared" si="14"/>
        <v>4975</v>
      </c>
      <c r="M78" s="198">
        <f t="shared" si="19"/>
        <v>4975</v>
      </c>
      <c r="N78" s="471"/>
      <c r="O78" s="198"/>
      <c r="P78" s="471"/>
      <c r="Q78" s="198"/>
      <c r="R78" s="472">
        <f t="shared" si="15"/>
        <v>5375</v>
      </c>
      <c r="S78" s="201">
        <f t="shared" si="23"/>
        <v>5375</v>
      </c>
      <c r="T78" s="472">
        <f t="shared" si="16"/>
        <v>5575</v>
      </c>
      <c r="U78" s="198">
        <f t="shared" si="20"/>
        <v>5575</v>
      </c>
      <c r="V78" s="361">
        <f t="shared" si="17"/>
        <v>5775</v>
      </c>
      <c r="W78" s="571">
        <f t="shared" si="21"/>
        <v>5775</v>
      </c>
      <c r="X78" s="473">
        <v>100</v>
      </c>
      <c r="Y78" s="482">
        <v>890</v>
      </c>
      <c r="Z78" s="483">
        <v>520</v>
      </c>
      <c r="AA78" s="483">
        <v>540</v>
      </c>
      <c r="AB78" s="594">
        <v>1</v>
      </c>
      <c r="AC78" s="477">
        <v>10</v>
      </c>
      <c r="AD78" s="515">
        <v>0.34</v>
      </c>
    </row>
    <row r="79" spans="1:30" ht="90" customHeight="1">
      <c r="A79" s="533">
        <v>68</v>
      </c>
      <c r="B79" s="1066"/>
      <c r="C79" s="436" t="s">
        <v>71</v>
      </c>
      <c r="D79" s="326" t="s">
        <v>313</v>
      </c>
      <c r="E79" s="1068" t="s">
        <v>369</v>
      </c>
      <c r="F79" s="467">
        <v>4145</v>
      </c>
      <c r="G79" s="563">
        <f>F79+F79*AB2</f>
        <v>4145</v>
      </c>
      <c r="H79" s="748">
        <v>4245</v>
      </c>
      <c r="I79" s="191">
        <f>H79+H79*AB2</f>
        <v>4245</v>
      </c>
      <c r="J79" s="438">
        <f t="shared" si="13"/>
        <v>4305</v>
      </c>
      <c r="K79" s="191">
        <f t="shared" si="18"/>
        <v>4305</v>
      </c>
      <c r="L79" s="463">
        <f t="shared" si="14"/>
        <v>4365</v>
      </c>
      <c r="M79" s="191">
        <f t="shared" si="19"/>
        <v>4365</v>
      </c>
      <c r="N79" s="463"/>
      <c r="O79" s="191"/>
      <c r="P79" s="463"/>
      <c r="Q79" s="191"/>
      <c r="R79" s="464">
        <f t="shared" si="15"/>
        <v>4605</v>
      </c>
      <c r="S79" s="194">
        <f t="shared" si="23"/>
        <v>4605</v>
      </c>
      <c r="T79" s="464">
        <f t="shared" si="16"/>
        <v>4725</v>
      </c>
      <c r="U79" s="191">
        <f t="shared" si="20"/>
        <v>4725</v>
      </c>
      <c r="V79" s="357">
        <f t="shared" si="17"/>
        <v>4845</v>
      </c>
      <c r="W79" s="570">
        <f t="shared" si="21"/>
        <v>4845</v>
      </c>
      <c r="X79" s="455">
        <v>60</v>
      </c>
      <c r="Y79" s="479">
        <v>890</v>
      </c>
      <c r="Z79" s="317">
        <v>520</v>
      </c>
      <c r="AA79" s="317">
        <v>540</v>
      </c>
      <c r="AB79" s="593">
        <v>1</v>
      </c>
      <c r="AC79" s="439">
        <v>10.199999999999999</v>
      </c>
      <c r="AD79" s="517">
        <v>0.34</v>
      </c>
    </row>
    <row r="80" spans="1:30" ht="90" customHeight="1" thickBot="1">
      <c r="A80" s="534">
        <v>69</v>
      </c>
      <c r="B80" s="1067"/>
      <c r="C80" s="457" t="s">
        <v>71</v>
      </c>
      <c r="D80" s="328" t="s">
        <v>370</v>
      </c>
      <c r="E80" s="1069"/>
      <c r="F80" s="469">
        <v>4675</v>
      </c>
      <c r="G80" s="564">
        <f>F80+F80*AB2</f>
        <v>4675</v>
      </c>
      <c r="H80" s="749">
        <v>4775</v>
      </c>
      <c r="I80" s="198">
        <f>H80+H80*AB2</f>
        <v>4775</v>
      </c>
      <c r="J80" s="470">
        <f t="shared" si="13"/>
        <v>4835</v>
      </c>
      <c r="K80" s="198">
        <f t="shared" si="18"/>
        <v>4835</v>
      </c>
      <c r="L80" s="471">
        <f t="shared" si="14"/>
        <v>4895</v>
      </c>
      <c r="M80" s="198">
        <f t="shared" si="19"/>
        <v>4895</v>
      </c>
      <c r="N80" s="471"/>
      <c r="O80" s="198"/>
      <c r="P80" s="471"/>
      <c r="Q80" s="198"/>
      <c r="R80" s="472">
        <f t="shared" si="15"/>
        <v>5135</v>
      </c>
      <c r="S80" s="201">
        <f t="shared" si="23"/>
        <v>5135</v>
      </c>
      <c r="T80" s="472">
        <f t="shared" si="16"/>
        <v>5255</v>
      </c>
      <c r="U80" s="198">
        <f t="shared" si="20"/>
        <v>5255</v>
      </c>
      <c r="V80" s="361">
        <f t="shared" si="17"/>
        <v>5375</v>
      </c>
      <c r="W80" s="571">
        <f t="shared" si="21"/>
        <v>5375</v>
      </c>
      <c r="X80" s="473">
        <v>60</v>
      </c>
      <c r="Y80" s="482">
        <v>890</v>
      </c>
      <c r="Z80" s="483">
        <v>520</v>
      </c>
      <c r="AA80" s="483">
        <v>540</v>
      </c>
      <c r="AB80" s="594">
        <v>1</v>
      </c>
      <c r="AC80" s="477">
        <v>10</v>
      </c>
      <c r="AD80" s="515">
        <v>0.3</v>
      </c>
    </row>
    <row r="81" spans="1:30" ht="90" customHeight="1">
      <c r="A81" s="533">
        <v>70</v>
      </c>
      <c r="B81" s="1066"/>
      <c r="C81" s="436" t="s">
        <v>131</v>
      </c>
      <c r="D81" s="326" t="s">
        <v>158</v>
      </c>
      <c r="E81" s="1068" t="s">
        <v>376</v>
      </c>
      <c r="F81" s="467"/>
      <c r="G81" s="563"/>
      <c r="H81" s="748">
        <v>1965</v>
      </c>
      <c r="I81" s="191">
        <f>H81+H81*AB2</f>
        <v>1965</v>
      </c>
      <c r="J81" s="438">
        <f t="shared" si="13"/>
        <v>2025</v>
      </c>
      <c r="K81" s="191">
        <f t="shared" si="18"/>
        <v>2025</v>
      </c>
      <c r="L81" s="463">
        <f t="shared" si="14"/>
        <v>2085</v>
      </c>
      <c r="M81" s="191">
        <f t="shared" si="19"/>
        <v>2085</v>
      </c>
      <c r="N81" s="463"/>
      <c r="O81" s="191"/>
      <c r="P81" s="463"/>
      <c r="Q81" s="191"/>
      <c r="R81" s="464">
        <f t="shared" si="15"/>
        <v>2325</v>
      </c>
      <c r="S81" s="194">
        <f t="shared" si="23"/>
        <v>2325</v>
      </c>
      <c r="T81" s="464">
        <f t="shared" si="16"/>
        <v>2445</v>
      </c>
      <c r="U81" s="191">
        <f t="shared" si="20"/>
        <v>2445</v>
      </c>
      <c r="V81" s="357">
        <f t="shared" si="17"/>
        <v>2565</v>
      </c>
      <c r="W81" s="570">
        <f t="shared" si="21"/>
        <v>2565</v>
      </c>
      <c r="X81" s="455">
        <v>60</v>
      </c>
      <c r="Y81" s="479">
        <v>380</v>
      </c>
      <c r="Z81" s="317">
        <v>380</v>
      </c>
      <c r="AA81" s="317">
        <v>510</v>
      </c>
      <c r="AB81" s="593">
        <v>1</v>
      </c>
      <c r="AC81" s="439">
        <v>3.5</v>
      </c>
      <c r="AD81" s="517">
        <v>0.6</v>
      </c>
    </row>
    <row r="82" spans="1:30" ht="90" customHeight="1" thickBot="1">
      <c r="A82" s="534">
        <v>71</v>
      </c>
      <c r="B82" s="1067"/>
      <c r="C82" s="457" t="s">
        <v>131</v>
      </c>
      <c r="D82" s="328" t="s">
        <v>375</v>
      </c>
      <c r="E82" s="1069"/>
      <c r="F82" s="469"/>
      <c r="G82" s="564"/>
      <c r="H82" s="749">
        <v>2495</v>
      </c>
      <c r="I82" s="198">
        <f>H82+H82*AB2</f>
        <v>2495</v>
      </c>
      <c r="J82" s="470">
        <f t="shared" si="13"/>
        <v>2555</v>
      </c>
      <c r="K82" s="198">
        <f t="shared" si="18"/>
        <v>2555</v>
      </c>
      <c r="L82" s="471">
        <f t="shared" si="14"/>
        <v>2615</v>
      </c>
      <c r="M82" s="198">
        <f t="shared" si="19"/>
        <v>2615</v>
      </c>
      <c r="N82" s="471"/>
      <c r="O82" s="198"/>
      <c r="P82" s="471"/>
      <c r="Q82" s="198"/>
      <c r="R82" s="472">
        <f t="shared" si="15"/>
        <v>2855</v>
      </c>
      <c r="S82" s="201">
        <f t="shared" si="23"/>
        <v>2855</v>
      </c>
      <c r="T82" s="472">
        <f t="shared" si="16"/>
        <v>2975</v>
      </c>
      <c r="U82" s="198">
        <f t="shared" si="20"/>
        <v>2975</v>
      </c>
      <c r="V82" s="361">
        <f t="shared" si="17"/>
        <v>3095</v>
      </c>
      <c r="W82" s="571">
        <f t="shared" si="21"/>
        <v>3095</v>
      </c>
      <c r="X82" s="473">
        <v>60</v>
      </c>
      <c r="Y82" s="482">
        <v>380</v>
      </c>
      <c r="Z82" s="483">
        <v>380</v>
      </c>
      <c r="AA82" s="483">
        <v>510</v>
      </c>
      <c r="AB82" s="594">
        <v>1</v>
      </c>
      <c r="AC82" s="477">
        <v>3.5</v>
      </c>
      <c r="AD82" s="515">
        <v>0.6</v>
      </c>
    </row>
    <row r="83" spans="1:30" ht="90" customHeight="1">
      <c r="A83" s="533">
        <v>72</v>
      </c>
      <c r="B83" s="1066"/>
      <c r="C83" s="436" t="s">
        <v>71</v>
      </c>
      <c r="D83" s="326" t="s">
        <v>134</v>
      </c>
      <c r="E83" s="1068" t="s">
        <v>156</v>
      </c>
      <c r="F83" s="467" t="s">
        <v>80</v>
      </c>
      <c r="G83" s="563"/>
      <c r="H83" s="746">
        <v>4245</v>
      </c>
      <c r="I83" s="191">
        <f t="shared" ref="I83:I96" si="24">H83+H83*$AB$2</f>
        <v>4245</v>
      </c>
      <c r="J83" s="438">
        <f t="shared" si="13"/>
        <v>4345</v>
      </c>
      <c r="K83" s="191">
        <f t="shared" si="18"/>
        <v>4345</v>
      </c>
      <c r="L83" s="351">
        <f t="shared" si="14"/>
        <v>4445</v>
      </c>
      <c r="M83" s="191">
        <f t="shared" si="19"/>
        <v>4445</v>
      </c>
      <c r="N83" s="351" t="s">
        <v>80</v>
      </c>
      <c r="O83" s="191"/>
      <c r="P83" s="351" t="s">
        <v>80</v>
      </c>
      <c r="Q83" s="191"/>
      <c r="R83" s="464">
        <f t="shared" si="15"/>
        <v>4845</v>
      </c>
      <c r="S83" s="194">
        <f t="shared" si="23"/>
        <v>4845</v>
      </c>
      <c r="T83" s="351">
        <f t="shared" si="16"/>
        <v>5045</v>
      </c>
      <c r="U83" s="191">
        <f t="shared" si="20"/>
        <v>5045</v>
      </c>
      <c r="V83" s="357">
        <f t="shared" si="17"/>
        <v>5245</v>
      </c>
      <c r="W83" s="570">
        <f t="shared" si="21"/>
        <v>5245</v>
      </c>
      <c r="X83" s="455">
        <v>100</v>
      </c>
      <c r="Y83" s="479">
        <v>470</v>
      </c>
      <c r="Z83" s="317">
        <v>570</v>
      </c>
      <c r="AA83" s="317">
        <v>960</v>
      </c>
      <c r="AB83" s="593">
        <v>1</v>
      </c>
      <c r="AC83" s="439">
        <v>8</v>
      </c>
      <c r="AD83" s="517">
        <v>0.18</v>
      </c>
    </row>
    <row r="84" spans="1:30" ht="90" customHeight="1" thickBot="1">
      <c r="A84" s="534">
        <v>73</v>
      </c>
      <c r="B84" s="1067"/>
      <c r="C84" s="457" t="s">
        <v>71</v>
      </c>
      <c r="D84" s="328" t="s">
        <v>154</v>
      </c>
      <c r="E84" s="1069"/>
      <c r="F84" s="469" t="s">
        <v>80</v>
      </c>
      <c r="G84" s="564"/>
      <c r="H84" s="747">
        <v>4775</v>
      </c>
      <c r="I84" s="198">
        <f t="shared" si="24"/>
        <v>4775</v>
      </c>
      <c r="J84" s="470">
        <f t="shared" si="13"/>
        <v>4875</v>
      </c>
      <c r="K84" s="198">
        <f t="shared" si="18"/>
        <v>4875</v>
      </c>
      <c r="L84" s="353">
        <f t="shared" si="14"/>
        <v>4975</v>
      </c>
      <c r="M84" s="198">
        <f t="shared" si="19"/>
        <v>4975</v>
      </c>
      <c r="N84" s="353" t="s">
        <v>80</v>
      </c>
      <c r="O84" s="198"/>
      <c r="P84" s="353" t="s">
        <v>80</v>
      </c>
      <c r="Q84" s="198"/>
      <c r="R84" s="472">
        <f t="shared" si="15"/>
        <v>5375</v>
      </c>
      <c r="S84" s="201">
        <f t="shared" si="23"/>
        <v>5375</v>
      </c>
      <c r="T84" s="353">
        <f t="shared" si="16"/>
        <v>5575</v>
      </c>
      <c r="U84" s="198">
        <f t="shared" si="20"/>
        <v>5575</v>
      </c>
      <c r="V84" s="361">
        <f t="shared" si="17"/>
        <v>5775</v>
      </c>
      <c r="W84" s="571">
        <f t="shared" si="21"/>
        <v>5775</v>
      </c>
      <c r="X84" s="473">
        <v>100</v>
      </c>
      <c r="Y84" s="482">
        <v>470</v>
      </c>
      <c r="Z84" s="483">
        <v>570</v>
      </c>
      <c r="AA84" s="483">
        <v>960</v>
      </c>
      <c r="AB84" s="594">
        <v>1</v>
      </c>
      <c r="AC84" s="477">
        <v>8</v>
      </c>
      <c r="AD84" s="515">
        <v>0.18</v>
      </c>
    </row>
    <row r="85" spans="1:30" ht="90" customHeight="1">
      <c r="A85" s="533">
        <v>74</v>
      </c>
      <c r="B85" s="1066"/>
      <c r="C85" s="436" t="s">
        <v>71</v>
      </c>
      <c r="D85" s="326" t="s">
        <v>135</v>
      </c>
      <c r="E85" s="1068" t="s">
        <v>371</v>
      </c>
      <c r="F85" s="467" t="s">
        <v>80</v>
      </c>
      <c r="G85" s="563"/>
      <c r="H85" s="746">
        <v>4245</v>
      </c>
      <c r="I85" s="191">
        <f t="shared" si="24"/>
        <v>4245</v>
      </c>
      <c r="J85" s="438">
        <f t="shared" si="13"/>
        <v>4345</v>
      </c>
      <c r="K85" s="191">
        <f t="shared" si="18"/>
        <v>4345</v>
      </c>
      <c r="L85" s="351">
        <f t="shared" si="14"/>
        <v>4445</v>
      </c>
      <c r="M85" s="191">
        <f t="shared" si="19"/>
        <v>4445</v>
      </c>
      <c r="N85" s="351" t="s">
        <v>80</v>
      </c>
      <c r="O85" s="191"/>
      <c r="P85" s="351" t="s">
        <v>80</v>
      </c>
      <c r="Q85" s="191"/>
      <c r="R85" s="464">
        <f t="shared" si="15"/>
        <v>4845</v>
      </c>
      <c r="S85" s="194">
        <f t="shared" si="23"/>
        <v>4845</v>
      </c>
      <c r="T85" s="351">
        <f t="shared" si="16"/>
        <v>5045</v>
      </c>
      <c r="U85" s="191">
        <f t="shared" si="20"/>
        <v>5045</v>
      </c>
      <c r="V85" s="357">
        <f t="shared" si="17"/>
        <v>5245</v>
      </c>
      <c r="W85" s="570">
        <f t="shared" si="21"/>
        <v>5245</v>
      </c>
      <c r="X85" s="455">
        <v>100</v>
      </c>
      <c r="Y85" s="479">
        <v>470</v>
      </c>
      <c r="Z85" s="317">
        <v>570</v>
      </c>
      <c r="AA85" s="317">
        <v>960</v>
      </c>
      <c r="AB85" s="593">
        <v>1</v>
      </c>
      <c r="AC85" s="439">
        <v>8</v>
      </c>
      <c r="AD85" s="517">
        <v>0.18</v>
      </c>
    </row>
    <row r="86" spans="1:30" ht="90" customHeight="1" thickBot="1">
      <c r="A86" s="534">
        <v>75</v>
      </c>
      <c r="B86" s="1067"/>
      <c r="C86" s="457" t="s">
        <v>71</v>
      </c>
      <c r="D86" s="328" t="s">
        <v>157</v>
      </c>
      <c r="E86" s="1069"/>
      <c r="F86" s="469" t="s">
        <v>80</v>
      </c>
      <c r="G86" s="564"/>
      <c r="H86" s="747">
        <v>4775</v>
      </c>
      <c r="I86" s="198">
        <f t="shared" si="24"/>
        <v>4775</v>
      </c>
      <c r="J86" s="470">
        <f t="shared" si="13"/>
        <v>4875</v>
      </c>
      <c r="K86" s="198">
        <f t="shared" si="18"/>
        <v>4875</v>
      </c>
      <c r="L86" s="353">
        <f t="shared" si="14"/>
        <v>4975</v>
      </c>
      <c r="M86" s="198">
        <f t="shared" si="19"/>
        <v>4975</v>
      </c>
      <c r="N86" s="353" t="s">
        <v>80</v>
      </c>
      <c r="O86" s="198"/>
      <c r="P86" s="353" t="s">
        <v>80</v>
      </c>
      <c r="Q86" s="198"/>
      <c r="R86" s="472">
        <f t="shared" si="15"/>
        <v>5375</v>
      </c>
      <c r="S86" s="201">
        <f t="shared" si="23"/>
        <v>5375</v>
      </c>
      <c r="T86" s="353">
        <f t="shared" si="16"/>
        <v>5575</v>
      </c>
      <c r="U86" s="198">
        <f t="shared" si="20"/>
        <v>5575</v>
      </c>
      <c r="V86" s="361">
        <f t="shared" si="17"/>
        <v>5775</v>
      </c>
      <c r="W86" s="571">
        <f t="shared" si="21"/>
        <v>5775</v>
      </c>
      <c r="X86" s="473">
        <v>100</v>
      </c>
      <c r="Y86" s="482">
        <v>470</v>
      </c>
      <c r="Z86" s="483">
        <v>570</v>
      </c>
      <c r="AA86" s="483">
        <v>960</v>
      </c>
      <c r="AB86" s="594">
        <v>1</v>
      </c>
      <c r="AC86" s="477">
        <v>8</v>
      </c>
      <c r="AD86" s="515">
        <v>0.18</v>
      </c>
    </row>
    <row r="87" spans="1:30" ht="90" customHeight="1">
      <c r="A87" s="533">
        <v>76</v>
      </c>
      <c r="B87" s="1066"/>
      <c r="C87" s="436" t="s">
        <v>208</v>
      </c>
      <c r="D87" s="326" t="s">
        <v>134</v>
      </c>
      <c r="E87" s="1068" t="s">
        <v>155</v>
      </c>
      <c r="F87" s="467"/>
      <c r="G87" s="563"/>
      <c r="H87" s="746">
        <v>5300</v>
      </c>
      <c r="I87" s="191">
        <f t="shared" si="24"/>
        <v>5300</v>
      </c>
      <c r="J87" s="438">
        <f t="shared" si="13"/>
        <v>5420</v>
      </c>
      <c r="K87" s="191">
        <f t="shared" si="18"/>
        <v>5420</v>
      </c>
      <c r="L87" s="351">
        <f t="shared" si="14"/>
        <v>5540</v>
      </c>
      <c r="M87" s="191">
        <f t="shared" si="19"/>
        <v>5540</v>
      </c>
      <c r="N87" s="351" t="s">
        <v>80</v>
      </c>
      <c r="O87" s="191"/>
      <c r="P87" s="351" t="s">
        <v>80</v>
      </c>
      <c r="Q87" s="191"/>
      <c r="R87" s="464">
        <f t="shared" si="15"/>
        <v>6020</v>
      </c>
      <c r="S87" s="194">
        <f t="shared" si="23"/>
        <v>6020</v>
      </c>
      <c r="T87" s="351">
        <f t="shared" si="16"/>
        <v>6260</v>
      </c>
      <c r="U87" s="191">
        <f t="shared" si="20"/>
        <v>6260</v>
      </c>
      <c r="V87" s="357">
        <f t="shared" si="17"/>
        <v>6500</v>
      </c>
      <c r="W87" s="570">
        <f t="shared" si="21"/>
        <v>6500</v>
      </c>
      <c r="X87" s="455">
        <v>120</v>
      </c>
      <c r="Y87" s="479">
        <v>580</v>
      </c>
      <c r="Z87" s="317">
        <v>500</v>
      </c>
      <c r="AA87" s="317">
        <v>970</v>
      </c>
      <c r="AB87" s="593">
        <v>1</v>
      </c>
      <c r="AC87" s="439">
        <v>10</v>
      </c>
      <c r="AD87" s="517">
        <v>0.3</v>
      </c>
    </row>
    <row r="88" spans="1:30" ht="90" customHeight="1" thickBot="1">
      <c r="A88" s="534">
        <v>77</v>
      </c>
      <c r="B88" s="1067"/>
      <c r="C88" s="457" t="s">
        <v>208</v>
      </c>
      <c r="D88" s="328" t="s">
        <v>154</v>
      </c>
      <c r="E88" s="1069"/>
      <c r="F88" s="469"/>
      <c r="G88" s="564"/>
      <c r="H88" s="747">
        <v>6155</v>
      </c>
      <c r="I88" s="198">
        <f t="shared" si="24"/>
        <v>6155</v>
      </c>
      <c r="J88" s="470">
        <f t="shared" si="13"/>
        <v>6275</v>
      </c>
      <c r="K88" s="198">
        <f t="shared" si="18"/>
        <v>6275</v>
      </c>
      <c r="L88" s="353">
        <f t="shared" si="14"/>
        <v>6395</v>
      </c>
      <c r="M88" s="198">
        <f t="shared" si="19"/>
        <v>6395</v>
      </c>
      <c r="N88" s="353" t="s">
        <v>80</v>
      </c>
      <c r="O88" s="198"/>
      <c r="P88" s="353" t="s">
        <v>80</v>
      </c>
      <c r="Q88" s="198"/>
      <c r="R88" s="472">
        <f t="shared" si="15"/>
        <v>6875</v>
      </c>
      <c r="S88" s="201">
        <f t="shared" si="23"/>
        <v>6875</v>
      </c>
      <c r="T88" s="353">
        <f t="shared" si="16"/>
        <v>7115</v>
      </c>
      <c r="U88" s="198">
        <f t="shared" si="20"/>
        <v>7115</v>
      </c>
      <c r="V88" s="361">
        <f t="shared" si="17"/>
        <v>7355</v>
      </c>
      <c r="W88" s="571">
        <f t="shared" si="21"/>
        <v>7355</v>
      </c>
      <c r="X88" s="473">
        <v>120</v>
      </c>
      <c r="Y88" s="482">
        <v>580</v>
      </c>
      <c r="Z88" s="483">
        <v>500</v>
      </c>
      <c r="AA88" s="483">
        <v>970</v>
      </c>
      <c r="AB88" s="594">
        <v>1</v>
      </c>
      <c r="AC88" s="477">
        <v>10</v>
      </c>
      <c r="AD88" s="515">
        <v>0.3</v>
      </c>
    </row>
    <row r="89" spans="1:30" ht="90" customHeight="1">
      <c r="A89" s="533">
        <v>78</v>
      </c>
      <c r="B89" s="1066"/>
      <c r="C89" s="436" t="s">
        <v>71</v>
      </c>
      <c r="D89" s="326" t="s">
        <v>314</v>
      </c>
      <c r="E89" s="1068" t="s">
        <v>378</v>
      </c>
      <c r="F89" s="467"/>
      <c r="G89" s="563"/>
      <c r="H89" s="746">
        <v>4450</v>
      </c>
      <c r="I89" s="191">
        <f t="shared" si="24"/>
        <v>4450</v>
      </c>
      <c r="J89" s="438">
        <f t="shared" si="13"/>
        <v>4550</v>
      </c>
      <c r="K89" s="191">
        <f t="shared" si="18"/>
        <v>4550</v>
      </c>
      <c r="L89" s="351">
        <f t="shared" si="14"/>
        <v>4650</v>
      </c>
      <c r="M89" s="191">
        <f t="shared" si="19"/>
        <v>4650</v>
      </c>
      <c r="N89" s="351"/>
      <c r="O89" s="191"/>
      <c r="P89" s="351"/>
      <c r="Q89" s="191"/>
      <c r="R89" s="464">
        <f t="shared" si="15"/>
        <v>5050</v>
      </c>
      <c r="S89" s="194">
        <f t="shared" si="23"/>
        <v>5050</v>
      </c>
      <c r="T89" s="351">
        <f t="shared" si="16"/>
        <v>5250</v>
      </c>
      <c r="U89" s="191">
        <f t="shared" si="20"/>
        <v>5250</v>
      </c>
      <c r="V89" s="357">
        <f t="shared" si="17"/>
        <v>5450</v>
      </c>
      <c r="W89" s="570">
        <f t="shared" si="21"/>
        <v>5450</v>
      </c>
      <c r="X89" s="455">
        <v>100</v>
      </c>
      <c r="Y89" s="479">
        <v>470</v>
      </c>
      <c r="Z89" s="317">
        <v>570</v>
      </c>
      <c r="AA89" s="317">
        <v>960</v>
      </c>
      <c r="AB89" s="593">
        <v>1</v>
      </c>
      <c r="AC89" s="439">
        <v>8</v>
      </c>
      <c r="AD89" s="517">
        <v>0.18</v>
      </c>
    </row>
    <row r="90" spans="1:30" ht="90" customHeight="1" thickBot="1">
      <c r="A90" s="534">
        <v>79</v>
      </c>
      <c r="B90" s="1067"/>
      <c r="C90" s="457" t="s">
        <v>71</v>
      </c>
      <c r="D90" s="328" t="s">
        <v>377</v>
      </c>
      <c r="E90" s="1069"/>
      <c r="F90" s="469"/>
      <c r="G90" s="564"/>
      <c r="H90" s="747">
        <v>4980</v>
      </c>
      <c r="I90" s="198">
        <f t="shared" si="24"/>
        <v>4980</v>
      </c>
      <c r="J90" s="470">
        <f t="shared" si="13"/>
        <v>5080</v>
      </c>
      <c r="K90" s="198">
        <f t="shared" si="18"/>
        <v>5080</v>
      </c>
      <c r="L90" s="353">
        <f t="shared" si="14"/>
        <v>5180</v>
      </c>
      <c r="M90" s="198">
        <f t="shared" si="19"/>
        <v>5180</v>
      </c>
      <c r="N90" s="353"/>
      <c r="O90" s="198"/>
      <c r="P90" s="353"/>
      <c r="Q90" s="198"/>
      <c r="R90" s="472">
        <f t="shared" si="15"/>
        <v>5580</v>
      </c>
      <c r="S90" s="201">
        <f t="shared" si="23"/>
        <v>5580</v>
      </c>
      <c r="T90" s="353">
        <f t="shared" si="16"/>
        <v>5780</v>
      </c>
      <c r="U90" s="198">
        <f t="shared" si="20"/>
        <v>5780</v>
      </c>
      <c r="V90" s="361">
        <f t="shared" si="17"/>
        <v>5980</v>
      </c>
      <c r="W90" s="571">
        <f t="shared" si="21"/>
        <v>5980</v>
      </c>
      <c r="X90" s="473">
        <v>100</v>
      </c>
      <c r="Y90" s="482">
        <v>470</v>
      </c>
      <c r="Z90" s="483">
        <v>570</v>
      </c>
      <c r="AA90" s="483">
        <v>960</v>
      </c>
      <c r="AB90" s="594">
        <v>1</v>
      </c>
      <c r="AC90" s="477">
        <v>8</v>
      </c>
      <c r="AD90" s="515">
        <v>0.18</v>
      </c>
    </row>
    <row r="91" spans="1:30" ht="90" customHeight="1">
      <c r="A91" s="533">
        <v>80</v>
      </c>
      <c r="B91" s="1066"/>
      <c r="C91" s="436" t="s">
        <v>71</v>
      </c>
      <c r="D91" s="326" t="s">
        <v>285</v>
      </c>
      <c r="E91" s="1068" t="s">
        <v>373</v>
      </c>
      <c r="F91" s="467"/>
      <c r="G91" s="563"/>
      <c r="H91" s="746">
        <v>5100</v>
      </c>
      <c r="I91" s="191">
        <f t="shared" si="24"/>
        <v>5100</v>
      </c>
      <c r="J91" s="438">
        <f t="shared" si="13"/>
        <v>5220</v>
      </c>
      <c r="K91" s="191">
        <f t="shared" si="18"/>
        <v>5220</v>
      </c>
      <c r="L91" s="351">
        <f t="shared" si="14"/>
        <v>5340</v>
      </c>
      <c r="M91" s="191">
        <f t="shared" si="19"/>
        <v>5340</v>
      </c>
      <c r="N91" s="351"/>
      <c r="O91" s="191"/>
      <c r="P91" s="351"/>
      <c r="Q91" s="191"/>
      <c r="R91" s="464">
        <f t="shared" si="15"/>
        <v>5820</v>
      </c>
      <c r="S91" s="194">
        <f t="shared" si="23"/>
        <v>5820</v>
      </c>
      <c r="T91" s="351">
        <f t="shared" si="16"/>
        <v>6060</v>
      </c>
      <c r="U91" s="191">
        <f t="shared" si="20"/>
        <v>6060</v>
      </c>
      <c r="V91" s="357">
        <f t="shared" si="17"/>
        <v>6300</v>
      </c>
      <c r="W91" s="570">
        <f t="shared" si="21"/>
        <v>6300</v>
      </c>
      <c r="X91" s="455">
        <v>120</v>
      </c>
      <c r="Y91" s="479">
        <v>470</v>
      </c>
      <c r="Z91" s="317">
        <v>460</v>
      </c>
      <c r="AA91" s="317">
        <v>970</v>
      </c>
      <c r="AB91" s="593">
        <v>1</v>
      </c>
      <c r="AC91" s="439">
        <v>8</v>
      </c>
      <c r="AD91" s="517">
        <v>0.18</v>
      </c>
    </row>
    <row r="92" spans="1:30" ht="90" customHeight="1" thickBot="1">
      <c r="A92" s="534">
        <v>81</v>
      </c>
      <c r="B92" s="1067"/>
      <c r="C92" s="457" t="s">
        <v>71</v>
      </c>
      <c r="D92" s="328" t="s">
        <v>372</v>
      </c>
      <c r="E92" s="1069"/>
      <c r="F92" s="469"/>
      <c r="G92" s="564"/>
      <c r="H92" s="747">
        <v>5610</v>
      </c>
      <c r="I92" s="198">
        <f t="shared" si="24"/>
        <v>5610</v>
      </c>
      <c r="J92" s="470">
        <f t="shared" si="13"/>
        <v>5730</v>
      </c>
      <c r="K92" s="198">
        <f t="shared" si="18"/>
        <v>5730</v>
      </c>
      <c r="L92" s="353">
        <f t="shared" si="14"/>
        <v>5850</v>
      </c>
      <c r="M92" s="198">
        <f t="shared" si="19"/>
        <v>5850</v>
      </c>
      <c r="N92" s="353"/>
      <c r="O92" s="198"/>
      <c r="P92" s="353"/>
      <c r="Q92" s="198"/>
      <c r="R92" s="472">
        <f t="shared" si="15"/>
        <v>6330</v>
      </c>
      <c r="S92" s="201">
        <f t="shared" si="23"/>
        <v>6330</v>
      </c>
      <c r="T92" s="353">
        <f t="shared" si="16"/>
        <v>6570</v>
      </c>
      <c r="U92" s="198">
        <f t="shared" si="20"/>
        <v>6570</v>
      </c>
      <c r="V92" s="361">
        <f t="shared" si="17"/>
        <v>6810</v>
      </c>
      <c r="W92" s="571">
        <f t="shared" si="21"/>
        <v>6810</v>
      </c>
      <c r="X92" s="473">
        <v>120</v>
      </c>
      <c r="Y92" s="482">
        <v>470</v>
      </c>
      <c r="Z92" s="483">
        <v>460</v>
      </c>
      <c r="AA92" s="483">
        <v>970</v>
      </c>
      <c r="AB92" s="594">
        <v>1</v>
      </c>
      <c r="AC92" s="477">
        <v>8</v>
      </c>
      <c r="AD92" s="515">
        <v>0.18</v>
      </c>
    </row>
    <row r="93" spans="1:30" ht="90" customHeight="1">
      <c r="A93" s="533">
        <v>82</v>
      </c>
      <c r="B93" s="1066"/>
      <c r="C93" s="436" t="s">
        <v>71</v>
      </c>
      <c r="D93" s="326" t="s">
        <v>315</v>
      </c>
      <c r="E93" s="1068" t="s">
        <v>374</v>
      </c>
      <c r="F93" s="467"/>
      <c r="G93" s="563"/>
      <c r="H93" s="746">
        <v>6120</v>
      </c>
      <c r="I93" s="191">
        <f t="shared" si="24"/>
        <v>6120</v>
      </c>
      <c r="J93" s="438">
        <f t="shared" si="13"/>
        <v>6240</v>
      </c>
      <c r="K93" s="191">
        <f t="shared" si="18"/>
        <v>6240</v>
      </c>
      <c r="L93" s="351">
        <f t="shared" si="14"/>
        <v>6360</v>
      </c>
      <c r="M93" s="191">
        <f t="shared" si="19"/>
        <v>6360</v>
      </c>
      <c r="N93" s="351"/>
      <c r="O93" s="191"/>
      <c r="P93" s="351"/>
      <c r="Q93" s="191"/>
      <c r="R93" s="464">
        <f t="shared" si="15"/>
        <v>6840</v>
      </c>
      <c r="S93" s="194">
        <f t="shared" si="23"/>
        <v>6840</v>
      </c>
      <c r="T93" s="351">
        <f t="shared" si="16"/>
        <v>7080</v>
      </c>
      <c r="U93" s="191">
        <f t="shared" si="20"/>
        <v>7080</v>
      </c>
      <c r="V93" s="357">
        <f t="shared" si="17"/>
        <v>7320</v>
      </c>
      <c r="W93" s="570">
        <f t="shared" si="21"/>
        <v>7320</v>
      </c>
      <c r="X93" s="455">
        <v>120</v>
      </c>
      <c r="Y93" s="479">
        <v>420</v>
      </c>
      <c r="Z93" s="317">
        <v>410</v>
      </c>
      <c r="AA93" s="317">
        <v>990</v>
      </c>
      <c r="AB93" s="593">
        <v>1</v>
      </c>
      <c r="AC93" s="439">
        <v>8</v>
      </c>
      <c r="AD93" s="517">
        <v>0.18</v>
      </c>
    </row>
    <row r="94" spans="1:30" ht="90" customHeight="1" thickBot="1">
      <c r="A94" s="534">
        <v>83</v>
      </c>
      <c r="B94" s="1067"/>
      <c r="C94" s="457" t="s">
        <v>71</v>
      </c>
      <c r="D94" s="328" t="s">
        <v>316</v>
      </c>
      <c r="E94" s="1069"/>
      <c r="F94" s="469"/>
      <c r="G94" s="620"/>
      <c r="H94" s="751">
        <v>6630</v>
      </c>
      <c r="I94" s="566">
        <f t="shared" si="24"/>
        <v>6630</v>
      </c>
      <c r="J94" s="465">
        <f t="shared" si="13"/>
        <v>6750</v>
      </c>
      <c r="K94" s="566">
        <f t="shared" si="18"/>
        <v>6750</v>
      </c>
      <c r="L94" s="444">
        <f t="shared" si="14"/>
        <v>6870</v>
      </c>
      <c r="M94" s="566">
        <f t="shared" si="19"/>
        <v>6870</v>
      </c>
      <c r="N94" s="444"/>
      <c r="O94" s="566"/>
      <c r="P94" s="444"/>
      <c r="Q94" s="566"/>
      <c r="R94" s="466">
        <f t="shared" si="15"/>
        <v>7350</v>
      </c>
      <c r="S94" s="551">
        <f t="shared" si="23"/>
        <v>7350</v>
      </c>
      <c r="T94" s="444">
        <f t="shared" si="16"/>
        <v>7590</v>
      </c>
      <c r="U94" s="566">
        <f t="shared" si="20"/>
        <v>7590</v>
      </c>
      <c r="V94" s="445">
        <f t="shared" si="17"/>
        <v>7830</v>
      </c>
      <c r="W94" s="572">
        <f t="shared" si="21"/>
        <v>7830</v>
      </c>
      <c r="X94" s="473">
        <v>120</v>
      </c>
      <c r="Y94" s="480">
        <v>420</v>
      </c>
      <c r="Z94" s="318">
        <v>410</v>
      </c>
      <c r="AA94" s="318">
        <v>990</v>
      </c>
      <c r="AB94" s="595">
        <v>1</v>
      </c>
      <c r="AC94" s="446">
        <v>8</v>
      </c>
      <c r="AD94" s="503">
        <v>0.18</v>
      </c>
    </row>
    <row r="95" spans="1:30" ht="90" customHeight="1">
      <c r="A95" s="533">
        <v>84</v>
      </c>
      <c r="B95" s="1134"/>
      <c r="C95" s="436" t="s">
        <v>227</v>
      </c>
      <c r="D95" s="326" t="s">
        <v>317</v>
      </c>
      <c r="E95" s="1132" t="s">
        <v>374</v>
      </c>
      <c r="F95" s="491"/>
      <c r="G95" s="563"/>
      <c r="H95" s="746">
        <v>7650</v>
      </c>
      <c r="I95" s="191">
        <f t="shared" si="24"/>
        <v>7650</v>
      </c>
      <c r="J95" s="438">
        <f t="shared" si="13"/>
        <v>7770</v>
      </c>
      <c r="K95" s="191">
        <f t="shared" si="18"/>
        <v>7770</v>
      </c>
      <c r="L95" s="351">
        <f t="shared" si="14"/>
        <v>7890</v>
      </c>
      <c r="M95" s="191">
        <f t="shared" si="19"/>
        <v>7890</v>
      </c>
      <c r="N95" s="351"/>
      <c r="O95" s="191"/>
      <c r="P95" s="351"/>
      <c r="Q95" s="191"/>
      <c r="R95" s="464">
        <f t="shared" si="15"/>
        <v>8370</v>
      </c>
      <c r="S95" s="194">
        <f t="shared" si="23"/>
        <v>8370</v>
      </c>
      <c r="T95" s="351">
        <f t="shared" si="16"/>
        <v>8610</v>
      </c>
      <c r="U95" s="191">
        <f t="shared" si="20"/>
        <v>8610</v>
      </c>
      <c r="V95" s="357">
        <f t="shared" si="17"/>
        <v>8850</v>
      </c>
      <c r="W95" s="570">
        <f t="shared" si="21"/>
        <v>8850</v>
      </c>
      <c r="X95" s="455">
        <v>120</v>
      </c>
      <c r="Y95" s="479"/>
      <c r="Z95" s="317"/>
      <c r="AA95" s="317">
        <v>990</v>
      </c>
      <c r="AB95" s="593">
        <v>1</v>
      </c>
      <c r="AC95" s="439"/>
      <c r="AD95" s="517"/>
    </row>
    <row r="96" spans="1:30" ht="90" customHeight="1" thickBot="1">
      <c r="A96" s="535">
        <v>85</v>
      </c>
      <c r="B96" s="1135"/>
      <c r="C96" s="442" t="s">
        <v>71</v>
      </c>
      <c r="D96" s="468" t="s">
        <v>318</v>
      </c>
      <c r="E96" s="1133"/>
      <c r="F96" s="492"/>
      <c r="G96" s="620"/>
      <c r="H96" s="751">
        <v>8160</v>
      </c>
      <c r="I96" s="566">
        <f t="shared" si="24"/>
        <v>8160</v>
      </c>
      <c r="J96" s="465">
        <f t="shared" si="13"/>
        <v>8280</v>
      </c>
      <c r="K96" s="566">
        <f t="shared" si="18"/>
        <v>8280</v>
      </c>
      <c r="L96" s="444">
        <f t="shared" si="14"/>
        <v>8400</v>
      </c>
      <c r="M96" s="566">
        <f t="shared" si="19"/>
        <v>8400</v>
      </c>
      <c r="N96" s="444"/>
      <c r="O96" s="566"/>
      <c r="P96" s="444"/>
      <c r="Q96" s="566"/>
      <c r="R96" s="466">
        <f t="shared" si="15"/>
        <v>8880</v>
      </c>
      <c r="S96" s="551">
        <f t="shared" si="23"/>
        <v>8880</v>
      </c>
      <c r="T96" s="444">
        <f t="shared" si="16"/>
        <v>9120</v>
      </c>
      <c r="U96" s="566">
        <f t="shared" si="20"/>
        <v>9120</v>
      </c>
      <c r="V96" s="445">
        <f t="shared" si="17"/>
        <v>9360</v>
      </c>
      <c r="W96" s="572">
        <f t="shared" si="21"/>
        <v>9360</v>
      </c>
      <c r="X96" s="456">
        <v>120</v>
      </c>
      <c r="Y96" s="480"/>
      <c r="Z96" s="318"/>
      <c r="AA96" s="318">
        <v>990</v>
      </c>
      <c r="AB96" s="595">
        <v>1</v>
      </c>
      <c r="AC96" s="446"/>
      <c r="AD96" s="503"/>
    </row>
    <row r="97" spans="1:31" ht="30" customHeight="1" thickBot="1">
      <c r="A97" s="1125" t="s">
        <v>107</v>
      </c>
      <c r="B97" s="1064"/>
      <c r="C97" s="1064"/>
      <c r="D97" s="1064"/>
      <c r="E97" s="1064"/>
      <c r="F97" s="1064"/>
      <c r="G97" s="1064"/>
      <c r="H97" s="1064"/>
      <c r="I97" s="1064"/>
      <c r="J97" s="1064"/>
      <c r="K97" s="1064"/>
      <c r="L97" s="1064"/>
      <c r="M97" s="1064"/>
      <c r="N97" s="1064"/>
      <c r="O97" s="1064"/>
      <c r="P97" s="1064"/>
      <c r="Q97" s="1064"/>
      <c r="R97" s="1064"/>
      <c r="S97" s="1064"/>
      <c r="T97" s="1064"/>
      <c r="U97" s="1064"/>
      <c r="V97" s="1064"/>
      <c r="W97" s="1064"/>
      <c r="X97" s="1064"/>
      <c r="Y97" s="1064"/>
      <c r="Z97" s="1064"/>
      <c r="AA97" s="1064"/>
      <c r="AB97" s="1064"/>
      <c r="AC97" s="1064"/>
      <c r="AD97" s="1126"/>
    </row>
    <row r="98" spans="1:31" ht="90" customHeight="1">
      <c r="A98" s="536">
        <v>86</v>
      </c>
      <c r="B98" s="1129"/>
      <c r="C98" s="435" t="s">
        <v>108</v>
      </c>
      <c r="D98" s="406" t="s">
        <v>109</v>
      </c>
      <c r="E98" s="1127" t="s">
        <v>650</v>
      </c>
      <c r="F98" s="448" t="s">
        <v>80</v>
      </c>
      <c r="G98" s="451"/>
      <c r="H98" s="485">
        <v>2070</v>
      </c>
      <c r="I98" s="191">
        <f t="shared" ref="I98:I111" si="25">H98+H98*$AB$2</f>
        <v>2070</v>
      </c>
      <c r="J98" s="438">
        <f t="shared" ref="J98:J111" si="26">H98+X98</f>
        <v>2130</v>
      </c>
      <c r="K98" s="496">
        <f t="shared" ref="K98:K107" si="27">J98+J98*$AB$2</f>
        <v>2130</v>
      </c>
      <c r="L98" s="438">
        <f t="shared" ref="L98:L111" si="28">J98+X98</f>
        <v>2190</v>
      </c>
      <c r="M98" s="496">
        <f t="shared" ref="M98:M107" si="29">L98+L98*$AB$2</f>
        <v>2190</v>
      </c>
      <c r="N98" s="438" t="s">
        <v>79</v>
      </c>
      <c r="O98" s="496"/>
      <c r="P98" s="438" t="s">
        <v>79</v>
      </c>
      <c r="Q98" s="496"/>
      <c r="R98" s="464">
        <f t="shared" ref="R98:R111" si="30">L98+X98*4</f>
        <v>2430</v>
      </c>
      <c r="S98" s="599">
        <f>R98+R98*$AB$2</f>
        <v>2430</v>
      </c>
      <c r="T98" s="438">
        <f t="shared" ref="T98:T111" si="31">R98+X98*2</f>
        <v>2550</v>
      </c>
      <c r="U98" s="599">
        <f t="shared" ref="U98:U107" si="32">T98+T98*$AB$2</f>
        <v>2550</v>
      </c>
      <c r="V98" s="464">
        <f t="shared" ref="V98:V111" si="33">T98+X98*2</f>
        <v>2670</v>
      </c>
      <c r="W98" s="605">
        <f t="shared" ref="W98:W107" si="34">V98+V98*$AB$2</f>
        <v>2670</v>
      </c>
      <c r="X98" s="474">
        <v>60</v>
      </c>
      <c r="Y98" s="479">
        <v>470</v>
      </c>
      <c r="Z98" s="317">
        <v>360</v>
      </c>
      <c r="AA98" s="317">
        <v>460</v>
      </c>
      <c r="AB98" s="317">
        <v>1</v>
      </c>
      <c r="AC98" s="500">
        <v>4</v>
      </c>
      <c r="AD98" s="501">
        <v>0.9</v>
      </c>
    </row>
    <row r="99" spans="1:31" ht="90" customHeight="1" thickBot="1">
      <c r="A99" s="536">
        <v>87</v>
      </c>
      <c r="B99" s="1129"/>
      <c r="C99" s="435" t="s">
        <v>108</v>
      </c>
      <c r="D99" s="406" t="s">
        <v>111</v>
      </c>
      <c r="E99" s="1127"/>
      <c r="F99" s="449" t="s">
        <v>80</v>
      </c>
      <c r="G99" s="452"/>
      <c r="H99" s="486">
        <v>2605</v>
      </c>
      <c r="I99" s="566">
        <f t="shared" si="25"/>
        <v>2605</v>
      </c>
      <c r="J99" s="465">
        <f t="shared" si="26"/>
        <v>2665</v>
      </c>
      <c r="K99" s="497">
        <f t="shared" si="27"/>
        <v>2665</v>
      </c>
      <c r="L99" s="465">
        <f t="shared" si="28"/>
        <v>2725</v>
      </c>
      <c r="M99" s="497">
        <f t="shared" si="29"/>
        <v>2725</v>
      </c>
      <c r="N99" s="465" t="s">
        <v>79</v>
      </c>
      <c r="O99" s="497"/>
      <c r="P99" s="465" t="s">
        <v>79</v>
      </c>
      <c r="Q99" s="497"/>
      <c r="R99" s="466">
        <f t="shared" si="30"/>
        <v>2965</v>
      </c>
      <c r="S99" s="600">
        <f>R99+R99*$AB$2</f>
        <v>2965</v>
      </c>
      <c r="T99" s="465">
        <f t="shared" si="31"/>
        <v>3085</v>
      </c>
      <c r="U99" s="600">
        <f t="shared" si="32"/>
        <v>3085</v>
      </c>
      <c r="V99" s="466">
        <f t="shared" si="33"/>
        <v>3205</v>
      </c>
      <c r="W99" s="606">
        <f t="shared" si="34"/>
        <v>3205</v>
      </c>
      <c r="X99" s="475">
        <v>60</v>
      </c>
      <c r="Y99" s="480">
        <v>470</v>
      </c>
      <c r="Z99" s="318">
        <v>360</v>
      </c>
      <c r="AA99" s="318">
        <v>460</v>
      </c>
      <c r="AB99" s="318">
        <v>1</v>
      </c>
      <c r="AC99" s="511">
        <v>4</v>
      </c>
      <c r="AD99" s="512">
        <v>0.9</v>
      </c>
    </row>
    <row r="100" spans="1:31" ht="90" customHeight="1">
      <c r="A100" s="536">
        <v>88</v>
      </c>
      <c r="B100" s="1129"/>
      <c r="C100" s="435" t="s">
        <v>108</v>
      </c>
      <c r="D100" s="406" t="s">
        <v>110</v>
      </c>
      <c r="E100" s="1127"/>
      <c r="F100" s="504" t="s">
        <v>80</v>
      </c>
      <c r="G100" s="614"/>
      <c r="H100" s="505">
        <v>2550</v>
      </c>
      <c r="I100" s="596">
        <f t="shared" si="25"/>
        <v>2550</v>
      </c>
      <c r="J100" s="489">
        <f t="shared" si="26"/>
        <v>2650</v>
      </c>
      <c r="K100" s="506">
        <f t="shared" si="27"/>
        <v>2650</v>
      </c>
      <c r="L100" s="489">
        <f t="shared" si="28"/>
        <v>2750</v>
      </c>
      <c r="M100" s="506">
        <f t="shared" si="29"/>
        <v>2750</v>
      </c>
      <c r="N100" s="489" t="s">
        <v>80</v>
      </c>
      <c r="O100" s="488"/>
      <c r="P100" s="489" t="s">
        <v>80</v>
      </c>
      <c r="Q100" s="488"/>
      <c r="R100" s="489">
        <f t="shared" si="30"/>
        <v>3150</v>
      </c>
      <c r="S100" s="601">
        <f>R100+R100*$AB$2</f>
        <v>3150</v>
      </c>
      <c r="T100" s="489">
        <f t="shared" si="31"/>
        <v>3350</v>
      </c>
      <c r="U100" s="601">
        <f t="shared" si="32"/>
        <v>3350</v>
      </c>
      <c r="V100" s="490">
        <f t="shared" si="33"/>
        <v>3550</v>
      </c>
      <c r="W100" s="607">
        <f t="shared" si="34"/>
        <v>3550</v>
      </c>
      <c r="X100" s="507">
        <v>100</v>
      </c>
      <c r="Y100" s="508">
        <v>810</v>
      </c>
      <c r="Z100" s="509">
        <v>360</v>
      </c>
      <c r="AA100" s="402">
        <v>460</v>
      </c>
      <c r="AB100" s="509">
        <v>1</v>
      </c>
      <c r="AC100" s="509">
        <v>7</v>
      </c>
      <c r="AD100" s="510">
        <v>0.18</v>
      </c>
    </row>
    <row r="101" spans="1:31" ht="90" customHeight="1" thickBot="1">
      <c r="A101" s="537">
        <v>89</v>
      </c>
      <c r="B101" s="1130"/>
      <c r="C101" s="457" t="s">
        <v>108</v>
      </c>
      <c r="D101" s="328" t="s">
        <v>112</v>
      </c>
      <c r="E101" s="1128"/>
      <c r="F101" s="459" t="s">
        <v>80</v>
      </c>
      <c r="G101" s="460"/>
      <c r="H101" s="487">
        <v>3185</v>
      </c>
      <c r="I101" s="198">
        <f t="shared" si="25"/>
        <v>3185</v>
      </c>
      <c r="J101" s="353">
        <f t="shared" si="26"/>
        <v>3285</v>
      </c>
      <c r="K101" s="513">
        <f t="shared" si="27"/>
        <v>3285</v>
      </c>
      <c r="L101" s="353">
        <f t="shared" si="28"/>
        <v>3385</v>
      </c>
      <c r="M101" s="513">
        <f t="shared" si="29"/>
        <v>3385</v>
      </c>
      <c r="N101" s="353" t="s">
        <v>80</v>
      </c>
      <c r="O101" s="359"/>
      <c r="P101" s="353" t="s">
        <v>80</v>
      </c>
      <c r="Q101" s="359"/>
      <c r="R101" s="353">
        <f t="shared" si="30"/>
        <v>3785</v>
      </c>
      <c r="S101" s="602">
        <f>R101+R101*$AB$2</f>
        <v>3785</v>
      </c>
      <c r="T101" s="353">
        <f t="shared" si="31"/>
        <v>3985</v>
      </c>
      <c r="U101" s="602">
        <f t="shared" si="32"/>
        <v>3985</v>
      </c>
      <c r="V101" s="472">
        <f t="shared" si="33"/>
        <v>4185</v>
      </c>
      <c r="W101" s="608">
        <f t="shared" si="34"/>
        <v>4185</v>
      </c>
      <c r="X101" s="481">
        <v>100</v>
      </c>
      <c r="Y101" s="514">
        <v>810</v>
      </c>
      <c r="Z101" s="477">
        <v>360</v>
      </c>
      <c r="AA101" s="483">
        <v>460</v>
      </c>
      <c r="AB101" s="477">
        <v>1</v>
      </c>
      <c r="AC101" s="477">
        <v>7</v>
      </c>
      <c r="AD101" s="515">
        <v>0.18</v>
      </c>
    </row>
    <row r="102" spans="1:31" ht="97.5" customHeight="1">
      <c r="A102" s="538">
        <v>90</v>
      </c>
      <c r="B102" s="1131"/>
      <c r="C102" s="436" t="s">
        <v>108</v>
      </c>
      <c r="D102" s="326" t="s">
        <v>124</v>
      </c>
      <c r="E102" s="1060" t="s">
        <v>379</v>
      </c>
      <c r="F102" s="448" t="s">
        <v>80</v>
      </c>
      <c r="G102" s="451"/>
      <c r="H102" s="485">
        <v>6365</v>
      </c>
      <c r="I102" s="191">
        <f t="shared" si="25"/>
        <v>6365</v>
      </c>
      <c r="J102" s="351">
        <f t="shared" si="26"/>
        <v>6605</v>
      </c>
      <c r="K102" s="496">
        <f t="shared" si="27"/>
        <v>6605</v>
      </c>
      <c r="L102" s="351">
        <f t="shared" si="28"/>
        <v>6845</v>
      </c>
      <c r="M102" s="496">
        <f t="shared" si="29"/>
        <v>6845</v>
      </c>
      <c r="N102" s="351" t="s">
        <v>80</v>
      </c>
      <c r="O102" s="355"/>
      <c r="P102" s="351" t="s">
        <v>80</v>
      </c>
      <c r="Q102" s="355"/>
      <c r="R102" s="351">
        <f t="shared" si="30"/>
        <v>7805</v>
      </c>
      <c r="S102" s="599">
        <f>R102+R102*AB2</f>
        <v>7805</v>
      </c>
      <c r="T102" s="351">
        <f t="shared" si="31"/>
        <v>8285</v>
      </c>
      <c r="U102" s="599">
        <f t="shared" si="32"/>
        <v>8285</v>
      </c>
      <c r="V102" s="464">
        <f t="shared" si="33"/>
        <v>8765</v>
      </c>
      <c r="W102" s="605">
        <f t="shared" si="34"/>
        <v>8765</v>
      </c>
      <c r="X102" s="474">
        <v>240</v>
      </c>
      <c r="Y102" s="516">
        <v>11150</v>
      </c>
      <c r="Z102" s="439">
        <v>500</v>
      </c>
      <c r="AA102" s="317">
        <v>970</v>
      </c>
      <c r="AB102" s="439">
        <v>1</v>
      </c>
      <c r="AC102" s="439">
        <v>20</v>
      </c>
      <c r="AD102" s="517">
        <v>0.8</v>
      </c>
    </row>
    <row r="103" spans="1:31" ht="97.5" customHeight="1" thickBot="1">
      <c r="A103" s="539">
        <v>91</v>
      </c>
      <c r="B103" s="1130"/>
      <c r="C103" s="457" t="s">
        <v>108</v>
      </c>
      <c r="D103" s="328" t="s">
        <v>197</v>
      </c>
      <c r="E103" s="1128"/>
      <c r="F103" s="459" t="s">
        <v>80</v>
      </c>
      <c r="G103" s="460"/>
      <c r="H103" s="487">
        <v>6895</v>
      </c>
      <c r="I103" s="198">
        <f t="shared" si="25"/>
        <v>6895</v>
      </c>
      <c r="J103" s="353">
        <f t="shared" si="26"/>
        <v>7135</v>
      </c>
      <c r="K103" s="513">
        <f t="shared" si="27"/>
        <v>7135</v>
      </c>
      <c r="L103" s="353">
        <f t="shared" si="28"/>
        <v>7375</v>
      </c>
      <c r="M103" s="513">
        <f t="shared" si="29"/>
        <v>7375</v>
      </c>
      <c r="N103" s="353"/>
      <c r="O103" s="359"/>
      <c r="P103" s="353"/>
      <c r="Q103" s="359"/>
      <c r="R103" s="353">
        <f t="shared" si="30"/>
        <v>8335</v>
      </c>
      <c r="S103" s="602">
        <f>R103+R103*AB2</f>
        <v>8335</v>
      </c>
      <c r="T103" s="353">
        <f t="shared" si="31"/>
        <v>8815</v>
      </c>
      <c r="U103" s="602">
        <f t="shared" si="32"/>
        <v>8815</v>
      </c>
      <c r="V103" s="472">
        <f t="shared" si="33"/>
        <v>9295</v>
      </c>
      <c r="W103" s="608">
        <f t="shared" si="34"/>
        <v>9295</v>
      </c>
      <c r="X103" s="481">
        <v>240</v>
      </c>
      <c r="Y103" s="514">
        <v>1150</v>
      </c>
      <c r="Z103" s="477">
        <v>500</v>
      </c>
      <c r="AA103" s="483">
        <v>970</v>
      </c>
      <c r="AB103" s="477">
        <v>1</v>
      </c>
      <c r="AC103" s="477">
        <v>20</v>
      </c>
      <c r="AD103" s="515">
        <v>0.8</v>
      </c>
    </row>
    <row r="104" spans="1:31" ht="90" customHeight="1">
      <c r="A104" s="538">
        <v>92</v>
      </c>
      <c r="B104" s="1131"/>
      <c r="C104" s="436" t="s">
        <v>108</v>
      </c>
      <c r="D104" s="326" t="s">
        <v>159</v>
      </c>
      <c r="E104" s="1060" t="s">
        <v>651</v>
      </c>
      <c r="F104" s="448" t="s">
        <v>80</v>
      </c>
      <c r="G104" s="451"/>
      <c r="H104" s="485">
        <v>2235</v>
      </c>
      <c r="I104" s="191">
        <f t="shared" si="25"/>
        <v>2235</v>
      </c>
      <c r="J104" s="351">
        <f t="shared" si="26"/>
        <v>2315</v>
      </c>
      <c r="K104" s="496">
        <f t="shared" si="27"/>
        <v>2315</v>
      </c>
      <c r="L104" s="351">
        <f t="shared" si="28"/>
        <v>2395</v>
      </c>
      <c r="M104" s="496">
        <f t="shared" si="29"/>
        <v>2395</v>
      </c>
      <c r="N104" s="351" t="s">
        <v>80</v>
      </c>
      <c r="O104" s="355"/>
      <c r="P104" s="351" t="s">
        <v>80</v>
      </c>
      <c r="Q104" s="355"/>
      <c r="R104" s="351">
        <f t="shared" si="30"/>
        <v>2715</v>
      </c>
      <c r="S104" s="599">
        <f>R104+R104*$AB$2</f>
        <v>2715</v>
      </c>
      <c r="T104" s="351">
        <f t="shared" si="31"/>
        <v>2875</v>
      </c>
      <c r="U104" s="599">
        <f t="shared" si="32"/>
        <v>2875</v>
      </c>
      <c r="V104" s="464">
        <f t="shared" si="33"/>
        <v>3035</v>
      </c>
      <c r="W104" s="605">
        <f t="shared" si="34"/>
        <v>3035</v>
      </c>
      <c r="X104" s="474">
        <v>80</v>
      </c>
      <c r="Y104" s="516">
        <v>380</v>
      </c>
      <c r="Z104" s="439">
        <v>500</v>
      </c>
      <c r="AA104" s="317">
        <v>510</v>
      </c>
      <c r="AB104" s="439">
        <v>1</v>
      </c>
      <c r="AC104" s="439">
        <v>4.5</v>
      </c>
      <c r="AD104" s="517">
        <v>0.1</v>
      </c>
    </row>
    <row r="105" spans="1:31" ht="90" customHeight="1" thickBot="1">
      <c r="A105" s="540">
        <v>93</v>
      </c>
      <c r="B105" s="1129"/>
      <c r="C105" s="435" t="s">
        <v>108</v>
      </c>
      <c r="D105" s="406" t="s">
        <v>160</v>
      </c>
      <c r="E105" s="1127"/>
      <c r="F105" s="304" t="s">
        <v>80</v>
      </c>
      <c r="G105" s="452"/>
      <c r="H105" s="486">
        <v>2870</v>
      </c>
      <c r="I105" s="566">
        <f t="shared" si="25"/>
        <v>2870</v>
      </c>
      <c r="J105" s="444">
        <f t="shared" si="26"/>
        <v>2950</v>
      </c>
      <c r="K105" s="497">
        <f t="shared" si="27"/>
        <v>2950</v>
      </c>
      <c r="L105" s="444">
        <f t="shared" si="28"/>
        <v>3030</v>
      </c>
      <c r="M105" s="497">
        <f t="shared" si="29"/>
        <v>3030</v>
      </c>
      <c r="N105" s="444" t="s">
        <v>80</v>
      </c>
      <c r="O105" s="443"/>
      <c r="P105" s="444" t="s">
        <v>80</v>
      </c>
      <c r="Q105" s="443"/>
      <c r="R105" s="444">
        <f t="shared" si="30"/>
        <v>3350</v>
      </c>
      <c r="S105" s="600">
        <f>R105+R105*$AB$2</f>
        <v>3350</v>
      </c>
      <c r="T105" s="444">
        <f t="shared" si="31"/>
        <v>3510</v>
      </c>
      <c r="U105" s="600">
        <f t="shared" si="32"/>
        <v>3510</v>
      </c>
      <c r="V105" s="466">
        <f t="shared" si="33"/>
        <v>3670</v>
      </c>
      <c r="W105" s="606">
        <f t="shared" si="34"/>
        <v>3670</v>
      </c>
      <c r="X105" s="475">
        <v>80</v>
      </c>
      <c r="Y105" s="502">
        <v>380</v>
      </c>
      <c r="Z105" s="446">
        <v>500</v>
      </c>
      <c r="AA105" s="318">
        <v>510</v>
      </c>
      <c r="AB105" s="446">
        <v>1</v>
      </c>
      <c r="AC105" s="446">
        <v>4.5</v>
      </c>
      <c r="AD105" s="503">
        <v>0.1</v>
      </c>
    </row>
    <row r="106" spans="1:31" ht="90" customHeight="1">
      <c r="A106" s="540">
        <v>94</v>
      </c>
      <c r="B106" s="1129"/>
      <c r="C106" s="435" t="s">
        <v>108</v>
      </c>
      <c r="D106" s="406" t="s">
        <v>162</v>
      </c>
      <c r="E106" s="1127"/>
      <c r="F106" s="304" t="s">
        <v>80</v>
      </c>
      <c r="G106" s="614"/>
      <c r="H106" s="505">
        <v>2870</v>
      </c>
      <c r="I106" s="596">
        <f t="shared" si="25"/>
        <v>2870</v>
      </c>
      <c r="J106" s="489">
        <f t="shared" si="26"/>
        <v>2990</v>
      </c>
      <c r="K106" s="506">
        <f t="shared" si="27"/>
        <v>2990</v>
      </c>
      <c r="L106" s="489">
        <f t="shared" si="28"/>
        <v>3110</v>
      </c>
      <c r="M106" s="506">
        <f t="shared" si="29"/>
        <v>3110</v>
      </c>
      <c r="N106" s="489" t="s">
        <v>80</v>
      </c>
      <c r="O106" s="488"/>
      <c r="P106" s="489" t="s">
        <v>80</v>
      </c>
      <c r="Q106" s="488"/>
      <c r="R106" s="489">
        <f t="shared" si="30"/>
        <v>3590</v>
      </c>
      <c r="S106" s="601">
        <f>R106+R106*$AB$2</f>
        <v>3590</v>
      </c>
      <c r="T106" s="489">
        <f t="shared" si="31"/>
        <v>3830</v>
      </c>
      <c r="U106" s="601">
        <f t="shared" si="32"/>
        <v>3830</v>
      </c>
      <c r="V106" s="490">
        <f t="shared" si="33"/>
        <v>4070</v>
      </c>
      <c r="W106" s="607">
        <f t="shared" si="34"/>
        <v>4070</v>
      </c>
      <c r="X106" s="474">
        <v>120</v>
      </c>
      <c r="Y106" s="508">
        <v>380</v>
      </c>
      <c r="Z106" s="509">
        <v>800</v>
      </c>
      <c r="AA106" s="402">
        <v>510</v>
      </c>
      <c r="AB106" s="509">
        <v>1</v>
      </c>
      <c r="AC106" s="509">
        <v>6.5</v>
      </c>
      <c r="AD106" s="510">
        <v>0.14000000000000001</v>
      </c>
    </row>
    <row r="107" spans="1:31" ht="90" customHeight="1" thickBot="1">
      <c r="A107" s="539">
        <v>95</v>
      </c>
      <c r="B107" s="1130"/>
      <c r="C107" s="457" t="s">
        <v>108</v>
      </c>
      <c r="D107" s="328" t="s">
        <v>161</v>
      </c>
      <c r="E107" s="1128"/>
      <c r="F107" s="459" t="s">
        <v>80</v>
      </c>
      <c r="G107" s="460"/>
      <c r="H107" s="518">
        <v>3400</v>
      </c>
      <c r="I107" s="198">
        <f t="shared" si="25"/>
        <v>3400</v>
      </c>
      <c r="J107" s="353">
        <f t="shared" si="26"/>
        <v>3520</v>
      </c>
      <c r="K107" s="513">
        <f t="shared" si="27"/>
        <v>3520</v>
      </c>
      <c r="L107" s="353">
        <f t="shared" si="28"/>
        <v>3640</v>
      </c>
      <c r="M107" s="513">
        <f t="shared" si="29"/>
        <v>3640</v>
      </c>
      <c r="N107" s="353" t="s">
        <v>80</v>
      </c>
      <c r="O107" s="359"/>
      <c r="P107" s="353" t="s">
        <v>80</v>
      </c>
      <c r="Q107" s="359"/>
      <c r="R107" s="353">
        <f t="shared" si="30"/>
        <v>4120</v>
      </c>
      <c r="S107" s="602">
        <f>R107+R107*$AB$2</f>
        <v>4120</v>
      </c>
      <c r="T107" s="353">
        <f t="shared" si="31"/>
        <v>4360</v>
      </c>
      <c r="U107" s="602">
        <f t="shared" si="32"/>
        <v>4360</v>
      </c>
      <c r="V107" s="472">
        <f t="shared" si="33"/>
        <v>4600</v>
      </c>
      <c r="W107" s="608">
        <f t="shared" si="34"/>
        <v>4600</v>
      </c>
      <c r="X107" s="481">
        <v>120</v>
      </c>
      <c r="Y107" s="514">
        <v>380</v>
      </c>
      <c r="Z107" s="477">
        <v>800</v>
      </c>
      <c r="AA107" s="483">
        <v>510</v>
      </c>
      <c r="AB107" s="477">
        <v>1</v>
      </c>
      <c r="AC107" s="477">
        <v>6.5</v>
      </c>
      <c r="AD107" s="515">
        <v>0.14000000000000001</v>
      </c>
    </row>
    <row r="108" spans="1:31" ht="90" customHeight="1">
      <c r="A108" s="538">
        <v>96</v>
      </c>
      <c r="B108" s="1131"/>
      <c r="C108" s="436" t="s">
        <v>108</v>
      </c>
      <c r="D108" s="326" t="s">
        <v>259</v>
      </c>
      <c r="E108" s="1060" t="s">
        <v>210</v>
      </c>
      <c r="F108" s="448"/>
      <c r="G108" s="451"/>
      <c r="H108" s="485">
        <v>7425</v>
      </c>
      <c r="I108" s="191">
        <f t="shared" si="25"/>
        <v>7425</v>
      </c>
      <c r="J108" s="351">
        <f t="shared" si="26"/>
        <v>7685</v>
      </c>
      <c r="K108" s="496">
        <f>J108+J108*AB2</f>
        <v>7685</v>
      </c>
      <c r="L108" s="351">
        <f t="shared" si="28"/>
        <v>7945</v>
      </c>
      <c r="M108" s="496">
        <f>L108+L108*AB2</f>
        <v>7945</v>
      </c>
      <c r="N108" s="351"/>
      <c r="O108" s="355"/>
      <c r="P108" s="351"/>
      <c r="Q108" s="355"/>
      <c r="R108" s="351">
        <f t="shared" si="30"/>
        <v>8985</v>
      </c>
      <c r="S108" s="599">
        <f>R108+R108*AB2</f>
        <v>8985</v>
      </c>
      <c r="T108" s="351">
        <f t="shared" si="31"/>
        <v>9505</v>
      </c>
      <c r="U108" s="599">
        <f>T108+T108*AB2</f>
        <v>9505</v>
      </c>
      <c r="V108" s="464">
        <f t="shared" si="33"/>
        <v>10025</v>
      </c>
      <c r="W108" s="605">
        <f>V108+V108*AB2</f>
        <v>10025</v>
      </c>
      <c r="X108" s="474">
        <v>260</v>
      </c>
      <c r="Y108" s="516">
        <v>1150</v>
      </c>
      <c r="Z108" s="439">
        <v>500</v>
      </c>
      <c r="AA108" s="317">
        <v>970</v>
      </c>
      <c r="AB108" s="439">
        <v>1</v>
      </c>
      <c r="AC108" s="439">
        <v>15</v>
      </c>
      <c r="AD108" s="517">
        <v>0.7</v>
      </c>
    </row>
    <row r="109" spans="1:31" ht="90" customHeight="1" thickBot="1">
      <c r="A109" s="541">
        <v>97</v>
      </c>
      <c r="B109" s="1139"/>
      <c r="C109" s="442" t="s">
        <v>108</v>
      </c>
      <c r="D109" s="468" t="s">
        <v>209</v>
      </c>
      <c r="E109" s="1061"/>
      <c r="F109" s="449"/>
      <c r="G109" s="452"/>
      <c r="H109" s="486">
        <v>8490</v>
      </c>
      <c r="I109" s="566">
        <f t="shared" si="25"/>
        <v>8490</v>
      </c>
      <c r="J109" s="444">
        <f t="shared" si="26"/>
        <v>8750</v>
      </c>
      <c r="K109" s="497">
        <f>J109+J109*AB2</f>
        <v>8750</v>
      </c>
      <c r="L109" s="444">
        <f t="shared" si="28"/>
        <v>9010</v>
      </c>
      <c r="M109" s="497">
        <f>L109+L109*AB2</f>
        <v>9010</v>
      </c>
      <c r="N109" s="444"/>
      <c r="O109" s="443"/>
      <c r="P109" s="444"/>
      <c r="Q109" s="443"/>
      <c r="R109" s="444">
        <f t="shared" si="30"/>
        <v>10050</v>
      </c>
      <c r="S109" s="600">
        <f>R109+R109*AB2</f>
        <v>10050</v>
      </c>
      <c r="T109" s="444">
        <f t="shared" si="31"/>
        <v>10570</v>
      </c>
      <c r="U109" s="600">
        <f>T109+T109*AB2</f>
        <v>10570</v>
      </c>
      <c r="V109" s="466">
        <f t="shared" si="33"/>
        <v>11090</v>
      </c>
      <c r="W109" s="606">
        <f>V109+V109*AB2</f>
        <v>11090</v>
      </c>
      <c r="X109" s="475">
        <v>260</v>
      </c>
      <c r="Y109" s="502">
        <v>1150</v>
      </c>
      <c r="Z109" s="446">
        <v>500</v>
      </c>
      <c r="AA109" s="318">
        <v>970</v>
      </c>
      <c r="AB109" s="446">
        <v>1</v>
      </c>
      <c r="AC109" s="446">
        <v>15</v>
      </c>
      <c r="AD109" s="503">
        <v>0.7</v>
      </c>
    </row>
    <row r="110" spans="1:31" ht="120" customHeight="1" thickBot="1">
      <c r="A110" s="542">
        <v>98</v>
      </c>
      <c r="B110" s="175"/>
      <c r="C110" s="294" t="s">
        <v>108</v>
      </c>
      <c r="D110" s="343" t="s">
        <v>425</v>
      </c>
      <c r="E110" s="920" t="s">
        <v>113</v>
      </c>
      <c r="F110" s="177" t="s">
        <v>80</v>
      </c>
      <c r="G110" s="431"/>
      <c r="H110" s="202">
        <v>5305</v>
      </c>
      <c r="I110" s="346">
        <f t="shared" si="25"/>
        <v>5305</v>
      </c>
      <c r="J110" s="203">
        <f t="shared" si="26"/>
        <v>5545</v>
      </c>
      <c r="K110" s="494">
        <f>J110+J110*$AB$2</f>
        <v>5545</v>
      </c>
      <c r="L110" s="203">
        <f t="shared" si="28"/>
        <v>5785</v>
      </c>
      <c r="M110" s="494">
        <f>L110+L110*AB2</f>
        <v>5785</v>
      </c>
      <c r="N110" s="203" t="s">
        <v>80</v>
      </c>
      <c r="O110" s="493"/>
      <c r="P110" s="203" t="s">
        <v>80</v>
      </c>
      <c r="Q110" s="493"/>
      <c r="R110" s="203">
        <f t="shared" si="30"/>
        <v>6745</v>
      </c>
      <c r="S110" s="603">
        <f>R110+R110*AB2</f>
        <v>6745</v>
      </c>
      <c r="T110" s="203">
        <f t="shared" si="31"/>
        <v>7225</v>
      </c>
      <c r="U110" s="603">
        <f>T110+T110*AB2</f>
        <v>7225</v>
      </c>
      <c r="V110" s="495">
        <f t="shared" si="33"/>
        <v>7705</v>
      </c>
      <c r="W110" s="609">
        <f>V110+V110*AB2</f>
        <v>7705</v>
      </c>
      <c r="X110" s="519">
        <v>240</v>
      </c>
      <c r="Y110" s="498">
        <v>1300</v>
      </c>
      <c r="Z110" s="169">
        <v>530</v>
      </c>
      <c r="AA110" s="169">
        <v>1000</v>
      </c>
      <c r="AB110" s="169">
        <v>1</v>
      </c>
      <c r="AC110" s="169">
        <v>15</v>
      </c>
      <c r="AD110" s="499">
        <v>0.7</v>
      </c>
    </row>
    <row r="111" spans="1:31" ht="163.5" thickBot="1">
      <c r="A111" s="302">
        <v>99</v>
      </c>
      <c r="B111" s="172"/>
      <c r="C111" s="166" t="s">
        <v>108</v>
      </c>
      <c r="D111" s="332" t="s">
        <v>99</v>
      </c>
      <c r="E111" s="914" t="s">
        <v>132</v>
      </c>
      <c r="F111" s="176">
        <v>5835</v>
      </c>
      <c r="G111" s="598">
        <f>F111+F111*$AB$2</f>
        <v>5835</v>
      </c>
      <c r="H111" s="218">
        <v>5835</v>
      </c>
      <c r="I111" s="597">
        <f t="shared" si="25"/>
        <v>5835</v>
      </c>
      <c r="J111" s="186">
        <f t="shared" si="26"/>
        <v>6075</v>
      </c>
      <c r="K111" s="219">
        <f>J111+J111*$AB$2</f>
        <v>6075</v>
      </c>
      <c r="L111" s="186">
        <f t="shared" si="28"/>
        <v>6315</v>
      </c>
      <c r="M111" s="219">
        <f>L111+L111*AB2</f>
        <v>6315</v>
      </c>
      <c r="N111" s="186">
        <f>L111+X111</f>
        <v>6555</v>
      </c>
      <c r="O111" s="185">
        <f>N111+N111*AB2</f>
        <v>6555</v>
      </c>
      <c r="P111" s="186">
        <f>N111+X111</f>
        <v>6795</v>
      </c>
      <c r="Q111" s="185">
        <f>P111+P111*AB2</f>
        <v>6795</v>
      </c>
      <c r="R111" s="186">
        <f t="shared" si="30"/>
        <v>7275</v>
      </c>
      <c r="S111" s="604">
        <f>R111+R111*AB2</f>
        <v>7275</v>
      </c>
      <c r="T111" s="186">
        <f t="shared" si="31"/>
        <v>7755</v>
      </c>
      <c r="U111" s="604">
        <f>T111+T111*AB2</f>
        <v>7755</v>
      </c>
      <c r="V111" s="220">
        <f t="shared" si="33"/>
        <v>8235</v>
      </c>
      <c r="W111" s="610">
        <f>V111+V111*AB2</f>
        <v>8235</v>
      </c>
      <c r="X111" s="239">
        <v>240</v>
      </c>
      <c r="Y111" s="237">
        <v>1300</v>
      </c>
      <c r="Z111" s="167">
        <v>530</v>
      </c>
      <c r="AA111" s="167">
        <v>1000</v>
      </c>
      <c r="AB111" s="167">
        <v>1</v>
      </c>
      <c r="AC111" s="167">
        <v>14</v>
      </c>
      <c r="AD111" s="289">
        <v>0.7</v>
      </c>
      <c r="AE111" s="3"/>
    </row>
    <row r="112" spans="1:31" ht="30" customHeight="1" thickBot="1">
      <c r="A112" s="1062" t="s">
        <v>273</v>
      </c>
      <c r="B112" s="1063"/>
      <c r="C112" s="1063"/>
      <c r="D112" s="1063"/>
      <c r="E112" s="1063"/>
      <c r="F112" s="1064"/>
      <c r="G112" s="1064"/>
      <c r="H112" s="1064"/>
      <c r="I112" s="1064"/>
      <c r="J112" s="1064"/>
      <c r="K112" s="1064"/>
      <c r="L112" s="1064"/>
      <c r="M112" s="1064"/>
      <c r="N112" s="1064"/>
      <c r="O112" s="1064"/>
      <c r="P112" s="1064"/>
      <c r="Q112" s="1064"/>
      <c r="R112" s="1064"/>
      <c r="S112" s="1064"/>
      <c r="T112" s="1064"/>
      <c r="U112" s="1064"/>
      <c r="V112" s="1064"/>
      <c r="W112" s="1064"/>
      <c r="X112" s="1063"/>
      <c r="Y112" s="1063"/>
      <c r="Z112" s="1063"/>
      <c r="AA112" s="1063"/>
      <c r="AB112" s="1063"/>
      <c r="AC112" s="1063"/>
      <c r="AD112" s="1065"/>
    </row>
    <row r="113" spans="1:31" ht="135" customHeight="1" thickBot="1">
      <c r="A113" s="302">
        <v>100</v>
      </c>
      <c r="B113" s="241"/>
      <c r="C113" s="166" t="s">
        <v>211</v>
      </c>
      <c r="D113" s="332" t="s">
        <v>66</v>
      </c>
      <c r="E113" s="914" t="s">
        <v>212</v>
      </c>
      <c r="F113" s="644">
        <v>5300</v>
      </c>
      <c r="G113" s="598">
        <f>F113+F113*AB2</f>
        <v>5300</v>
      </c>
      <c r="H113" s="647">
        <v>5300</v>
      </c>
      <c r="I113" s="648">
        <f>H113+H113*AB2</f>
        <v>5300</v>
      </c>
      <c r="J113" s="649">
        <f>H113+X113</f>
        <v>5345</v>
      </c>
      <c r="K113" s="648">
        <f>J113+J113*AB2</f>
        <v>5345</v>
      </c>
      <c r="L113" s="649">
        <f>J113+X113</f>
        <v>5390</v>
      </c>
      <c r="M113" s="648">
        <f>L113+L113*AB2</f>
        <v>5390</v>
      </c>
      <c r="N113" s="649">
        <f>L113+X113</f>
        <v>5435</v>
      </c>
      <c r="O113" s="648">
        <f>N113+N113*AB2</f>
        <v>5435</v>
      </c>
      <c r="P113" s="650">
        <f>N113+X113</f>
        <v>5480</v>
      </c>
      <c r="Q113" s="648">
        <f>P113+P113*AB2</f>
        <v>5480</v>
      </c>
      <c r="R113" s="651">
        <f>P113+X113*2</f>
        <v>5570</v>
      </c>
      <c r="S113" s="648">
        <f>R113+R113*AB2</f>
        <v>5570</v>
      </c>
      <c r="T113" s="649">
        <f>R113+X113*2</f>
        <v>5660</v>
      </c>
      <c r="U113" s="648">
        <f>T113+T113*AB2</f>
        <v>5660</v>
      </c>
      <c r="V113" s="651">
        <f>T113+X113*2</f>
        <v>5750</v>
      </c>
      <c r="W113" s="652">
        <f>V113+V113*AB2</f>
        <v>5750</v>
      </c>
      <c r="X113" s="653">
        <v>45</v>
      </c>
      <c r="Y113" s="611">
        <v>460</v>
      </c>
      <c r="Z113" s="167">
        <v>410</v>
      </c>
      <c r="AA113" s="167">
        <v>1200</v>
      </c>
      <c r="AB113" s="167">
        <v>1</v>
      </c>
      <c r="AC113" s="156"/>
      <c r="AD113" s="287"/>
    </row>
    <row r="114" spans="1:31" ht="135" customHeight="1" thickBot="1">
      <c r="A114" s="302">
        <v>101</v>
      </c>
      <c r="B114" s="241"/>
      <c r="C114" s="166" t="s">
        <v>211</v>
      </c>
      <c r="D114" s="332" t="s">
        <v>228</v>
      </c>
      <c r="E114" s="914" t="s">
        <v>213</v>
      </c>
      <c r="F114" s="645"/>
      <c r="G114" s="646"/>
      <c r="H114" s="647">
        <v>5300</v>
      </c>
      <c r="I114" s="648">
        <f>H114+H114*AB2</f>
        <v>5300</v>
      </c>
      <c r="J114" s="649">
        <f>H114+X114</f>
        <v>5360</v>
      </c>
      <c r="K114" s="648">
        <f>J114+J114*AB2</f>
        <v>5360</v>
      </c>
      <c r="L114" s="649">
        <f>J114+X114</f>
        <v>5420</v>
      </c>
      <c r="M114" s="648">
        <f>L114+L114*AB2</f>
        <v>5420</v>
      </c>
      <c r="N114" s="649">
        <f>L114+X114</f>
        <v>5480</v>
      </c>
      <c r="O114" s="648">
        <f>N114+N114*AB2</f>
        <v>5480</v>
      </c>
      <c r="P114" s="650">
        <f>N114+X114</f>
        <v>5540</v>
      </c>
      <c r="Q114" s="648">
        <f>P114+P114*AB2</f>
        <v>5540</v>
      </c>
      <c r="R114" s="651"/>
      <c r="S114" s="648"/>
      <c r="T114" s="649"/>
      <c r="U114" s="648"/>
      <c r="V114" s="651"/>
      <c r="W114" s="652"/>
      <c r="X114" s="654">
        <v>60</v>
      </c>
      <c r="Y114" s="612">
        <v>460</v>
      </c>
      <c r="Z114" s="291">
        <v>410</v>
      </c>
      <c r="AA114" s="291">
        <v>1200</v>
      </c>
      <c r="AB114" s="167">
        <v>1</v>
      </c>
      <c r="AC114" s="433"/>
      <c r="AD114" s="434"/>
    </row>
    <row r="115" spans="1:31" ht="30" customHeight="1" thickBot="1">
      <c r="A115" s="1059" t="s">
        <v>273</v>
      </c>
      <c r="B115" s="1059"/>
      <c r="C115" s="1059"/>
      <c r="D115" s="1059"/>
      <c r="E115" s="1059"/>
      <c r="F115" s="1059"/>
      <c r="G115" s="1059"/>
      <c r="H115" s="1059"/>
      <c r="I115" s="1059"/>
      <c r="J115" s="1059"/>
      <c r="K115" s="1059"/>
      <c r="L115" s="1059"/>
      <c r="M115" s="1059"/>
      <c r="N115" s="1059"/>
      <c r="O115" s="1059"/>
      <c r="P115" s="1059"/>
      <c r="Q115" s="1059"/>
      <c r="R115" s="1059"/>
      <c r="S115" s="1059"/>
      <c r="T115" s="1059"/>
      <c r="U115" s="1059"/>
      <c r="V115" s="1059"/>
      <c r="W115" s="1059"/>
      <c r="X115" s="1059"/>
      <c r="Y115" s="1059"/>
      <c r="Z115" s="1059"/>
      <c r="AA115" s="1059"/>
      <c r="AB115" s="1059"/>
      <c r="AC115" s="1059"/>
      <c r="AD115" s="1059"/>
    </row>
    <row r="116" spans="1:31" ht="90" customHeight="1" thickBot="1">
      <c r="A116" s="302">
        <v>102</v>
      </c>
      <c r="B116" s="241"/>
      <c r="C116" s="381"/>
      <c r="D116" s="381" t="s">
        <v>325</v>
      </c>
      <c r="E116" s="300"/>
      <c r="F116" s="301"/>
      <c r="G116" s="521"/>
      <c r="H116" s="520">
        <v>1000</v>
      </c>
      <c r="I116" s="648">
        <f>H116+H116*AB2</f>
        <v>1000</v>
      </c>
      <c r="J116" s="649">
        <f>H116+X116</f>
        <v>1020</v>
      </c>
      <c r="K116" s="648">
        <f>J116+J116*AB2</f>
        <v>1020</v>
      </c>
      <c r="L116" s="649">
        <f>J116+X116</f>
        <v>1040</v>
      </c>
      <c r="M116" s="648">
        <f>L116+L116*AB2</f>
        <v>1040</v>
      </c>
      <c r="N116" s="649">
        <f>L116+X116</f>
        <v>1060</v>
      </c>
      <c r="O116" s="648"/>
      <c r="P116" s="650">
        <f>N116+X116</f>
        <v>1080</v>
      </c>
      <c r="Q116" s="648"/>
      <c r="R116" s="651">
        <f>P116+X116</f>
        <v>1100</v>
      </c>
      <c r="S116" s="648">
        <f>R116+R116*AB2</f>
        <v>1100</v>
      </c>
      <c r="T116" s="649">
        <f>R116+X116</f>
        <v>1120</v>
      </c>
      <c r="U116" s="648">
        <f>T116+T116*AB2</f>
        <v>1120</v>
      </c>
      <c r="V116" s="651">
        <f>T116+X116</f>
        <v>1140</v>
      </c>
      <c r="W116" s="613">
        <f>V116+V116*AB2</f>
        <v>1140</v>
      </c>
      <c r="X116" s="239">
        <v>20</v>
      </c>
      <c r="Y116" s="655"/>
      <c r="Z116" s="242"/>
      <c r="AA116" s="242"/>
      <c r="AB116" s="242"/>
      <c r="AC116" s="242"/>
      <c r="AD116" s="290"/>
    </row>
    <row r="117" spans="1:31" ht="83.25" customHeight="1">
      <c r="A117" s="1058" t="s">
        <v>652</v>
      </c>
      <c r="B117" s="1058"/>
      <c r="C117" s="1058"/>
      <c r="D117" s="1058"/>
      <c r="E117" s="1058"/>
      <c r="F117" s="1058"/>
      <c r="G117" s="1058"/>
      <c r="H117" s="1058"/>
      <c r="I117" s="1058"/>
      <c r="J117" s="1058"/>
      <c r="K117" s="1058"/>
      <c r="L117" s="1058"/>
      <c r="M117" s="1058"/>
      <c r="N117" s="1058"/>
      <c r="O117" s="1058"/>
      <c r="P117" s="1058"/>
      <c r="Q117" s="1058"/>
      <c r="R117" s="1058"/>
      <c r="S117" s="1058"/>
      <c r="T117" s="1058"/>
      <c r="U117" s="1058"/>
      <c r="V117" s="1058"/>
      <c r="W117" s="1058"/>
      <c r="X117" s="1058"/>
      <c r="Y117" s="1058"/>
      <c r="Z117" s="1058"/>
      <c r="AA117" s="1058"/>
      <c r="AB117" s="1058"/>
      <c r="AC117" s="1058"/>
      <c r="AD117" s="1058"/>
      <c r="AE117" s="1058"/>
    </row>
  </sheetData>
  <mergeCells count="86">
    <mergeCell ref="B108:B109"/>
    <mergeCell ref="AB17:AB18"/>
    <mergeCell ref="E34:E35"/>
    <mergeCell ref="A51:AD51"/>
    <mergeCell ref="E81:E82"/>
    <mergeCell ref="B89:B90"/>
    <mergeCell ref="E89:E90"/>
    <mergeCell ref="B34:B35"/>
    <mergeCell ref="E36:E37"/>
    <mergeCell ref="B44:B45"/>
    <mergeCell ref="E44:E45"/>
    <mergeCell ref="B46:B47"/>
    <mergeCell ref="E46:E47"/>
    <mergeCell ref="B26:B27"/>
    <mergeCell ref="B93:B94"/>
    <mergeCell ref="E93:E94"/>
    <mergeCell ref="E95:E96"/>
    <mergeCell ref="B81:B82"/>
    <mergeCell ref="B30:B31"/>
    <mergeCell ref="B95:B96"/>
    <mergeCell ref="B36:B37"/>
    <mergeCell ref="E30:E31"/>
    <mergeCell ref="B32:B33"/>
    <mergeCell ref="E32:E33"/>
    <mergeCell ref="B71:B72"/>
    <mergeCell ref="E71:E72"/>
    <mergeCell ref="B73:B74"/>
    <mergeCell ref="E73:E74"/>
    <mergeCell ref="B75:B76"/>
    <mergeCell ref="E75:E76"/>
    <mergeCell ref="A97:AD97"/>
    <mergeCell ref="E98:E101"/>
    <mergeCell ref="E104:E107"/>
    <mergeCell ref="B98:B99"/>
    <mergeCell ref="B100:B101"/>
    <mergeCell ref="B102:B103"/>
    <mergeCell ref="E102:E103"/>
    <mergeCell ref="B104:B105"/>
    <mergeCell ref="B106:B107"/>
    <mergeCell ref="AD6:AD8"/>
    <mergeCell ref="AB6:AB8"/>
    <mergeCell ref="AB15:AB16"/>
    <mergeCell ref="A1:T1"/>
    <mergeCell ref="A2:T2"/>
    <mergeCell ref="A9:X9"/>
    <mergeCell ref="X6:X8"/>
    <mergeCell ref="A6:A8"/>
    <mergeCell ref="B6:B8"/>
    <mergeCell ref="C6:C8"/>
    <mergeCell ref="B15:B16"/>
    <mergeCell ref="E15:E16"/>
    <mergeCell ref="B13:B14"/>
    <mergeCell ref="D6:D8"/>
    <mergeCell ref="Y2:AA3"/>
    <mergeCell ref="AB13:AB14"/>
    <mergeCell ref="AC6:AC8"/>
    <mergeCell ref="B11:B12"/>
    <mergeCell ref="E11:E12"/>
    <mergeCell ref="E13:E14"/>
    <mergeCell ref="E28:E29"/>
    <mergeCell ref="G6:G8"/>
    <mergeCell ref="E26:E27"/>
    <mergeCell ref="B28:B29"/>
    <mergeCell ref="E17:E18"/>
    <mergeCell ref="B17:B18"/>
    <mergeCell ref="A4:F4"/>
    <mergeCell ref="A5:D5"/>
    <mergeCell ref="E6:E8"/>
    <mergeCell ref="Y6:AA7"/>
    <mergeCell ref="F6:F8"/>
    <mergeCell ref="A117:AE117"/>
    <mergeCell ref="A115:AD115"/>
    <mergeCell ref="E108:E109"/>
    <mergeCell ref="A112:AD112"/>
    <mergeCell ref="B77:B78"/>
    <mergeCell ref="E77:E78"/>
    <mergeCell ref="B79:B80"/>
    <mergeCell ref="E79:E80"/>
    <mergeCell ref="B83:B84"/>
    <mergeCell ref="E83:E84"/>
    <mergeCell ref="B85:B86"/>
    <mergeCell ref="E85:E86"/>
    <mergeCell ref="B87:B88"/>
    <mergeCell ref="E87:E88"/>
    <mergeCell ref="B91:B92"/>
    <mergeCell ref="E91:E92"/>
  </mergeCells>
  <pageMargins left="0.23622047244094488" right="0.23622047244094488" top="0.19685039370078741" bottom="0.19685039370078741" header="0.31496062992125984" footer="0.31496062992125984"/>
  <pageSetup paperSize="9" scale="27" fitToHeight="7" orientation="landscape" r:id="rId1"/>
  <rowBreaks count="4" manualBreakCount="4">
    <brk id="50" max="30" man="1"/>
    <brk id="83" max="30" man="1"/>
    <brk id="101" max="30" man="1"/>
    <brk id="115" max="3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65"/>
  <sheetViews>
    <sheetView zoomScale="120" zoomScaleNormal="120" workbookViewId="0">
      <pane ySplit="4" topLeftCell="A5" activePane="bottomLeft" state="frozen"/>
      <selection pane="bottomLeft" activeCell="A6" sqref="A6"/>
    </sheetView>
  </sheetViews>
  <sheetFormatPr defaultRowHeight="15"/>
  <cols>
    <col min="1" max="1" width="38.42578125" customWidth="1"/>
  </cols>
  <sheetData>
    <row r="1" spans="1:14" ht="15" customHeight="1">
      <c r="A1" s="1157" t="s">
        <v>653</v>
      </c>
      <c r="B1" s="1157"/>
      <c r="C1" s="1157"/>
      <c r="D1" s="1157"/>
      <c r="E1" s="1157"/>
      <c r="F1" s="1157"/>
      <c r="G1" s="1157"/>
      <c r="H1" s="1157"/>
      <c r="I1" s="1157"/>
      <c r="J1" s="1157"/>
      <c r="K1" s="1157"/>
      <c r="L1" s="1157"/>
      <c r="M1" s="1157"/>
      <c r="N1" s="1157"/>
    </row>
    <row r="2" spans="1:14" ht="15.75" customHeight="1" thickBot="1">
      <c r="A2" s="1158"/>
      <c r="B2" s="1158"/>
      <c r="C2" s="1158"/>
      <c r="D2" s="1158"/>
      <c r="E2" s="1158"/>
      <c r="F2" s="1158"/>
      <c r="G2" s="1158"/>
      <c r="H2" s="1158"/>
      <c r="I2" s="1158"/>
      <c r="J2" s="1158"/>
      <c r="K2" s="1158"/>
      <c r="L2" s="1158"/>
      <c r="M2" s="1158"/>
      <c r="N2" s="1158"/>
    </row>
    <row r="3" spans="1:14" ht="38.25" thickBot="1">
      <c r="A3" s="248"/>
      <c r="B3" s="1159" t="s">
        <v>231</v>
      </c>
      <c r="C3" s="1160"/>
      <c r="D3" s="1160"/>
      <c r="E3" s="1160"/>
      <c r="F3" s="1161"/>
      <c r="G3" s="1159" t="s">
        <v>232</v>
      </c>
      <c r="H3" s="1160"/>
      <c r="I3" s="1159" t="s">
        <v>233</v>
      </c>
      <c r="J3" s="1160"/>
      <c r="K3" s="1161"/>
      <c r="L3" s="263" t="s">
        <v>234</v>
      </c>
      <c r="M3" s="263" t="s">
        <v>235</v>
      </c>
      <c r="N3" s="263" t="s">
        <v>236</v>
      </c>
    </row>
    <row r="4" spans="1:14" ht="141" thickBot="1">
      <c r="A4" s="249" t="s">
        <v>237</v>
      </c>
      <c r="B4" s="253" t="s">
        <v>238</v>
      </c>
      <c r="C4" s="253" t="s">
        <v>239</v>
      </c>
      <c r="D4" s="253" t="s">
        <v>308</v>
      </c>
      <c r="E4" s="253" t="s">
        <v>240</v>
      </c>
      <c r="F4" s="253" t="s">
        <v>241</v>
      </c>
      <c r="G4" s="253" t="s">
        <v>242</v>
      </c>
      <c r="H4" s="253" t="s">
        <v>243</v>
      </c>
      <c r="I4" s="253" t="s">
        <v>244</v>
      </c>
      <c r="J4" s="253" t="s">
        <v>245</v>
      </c>
      <c r="K4" s="262" t="s">
        <v>654</v>
      </c>
      <c r="L4" s="264" t="s">
        <v>246</v>
      </c>
      <c r="M4" s="264" t="s">
        <v>247</v>
      </c>
      <c r="N4" s="267" t="s">
        <v>248</v>
      </c>
    </row>
    <row r="5" spans="1:14" ht="19.5" thickBot="1">
      <c r="A5" s="250" t="s">
        <v>251</v>
      </c>
      <c r="B5" s="254" t="s">
        <v>249</v>
      </c>
      <c r="C5" s="254" t="s">
        <v>249</v>
      </c>
      <c r="D5" s="254" t="s">
        <v>249</v>
      </c>
      <c r="E5" s="254" t="s">
        <v>249</v>
      </c>
      <c r="F5" s="254" t="s">
        <v>249</v>
      </c>
      <c r="G5" s="254" t="s">
        <v>249</v>
      </c>
      <c r="H5" s="254" t="s">
        <v>249</v>
      </c>
      <c r="I5" s="254" t="s">
        <v>249</v>
      </c>
      <c r="J5" s="254" t="s">
        <v>249</v>
      </c>
      <c r="K5" s="254" t="s">
        <v>249</v>
      </c>
      <c r="L5" s="254" t="s">
        <v>249</v>
      </c>
      <c r="M5" s="265" t="s">
        <v>249</v>
      </c>
      <c r="N5" s="266" t="s">
        <v>250</v>
      </c>
    </row>
    <row r="6" spans="1:14" ht="19.5" thickBot="1">
      <c r="A6" s="250" t="s">
        <v>252</v>
      </c>
      <c r="B6" s="254" t="s">
        <v>249</v>
      </c>
      <c r="C6" s="254" t="s">
        <v>249</v>
      </c>
      <c r="D6" s="254" t="s">
        <v>249</v>
      </c>
      <c r="E6" s="254" t="s">
        <v>249</v>
      </c>
      <c r="F6" s="254" t="s">
        <v>249</v>
      </c>
      <c r="G6" s="254" t="s">
        <v>249</v>
      </c>
      <c r="H6" s="254" t="s">
        <v>249</v>
      </c>
      <c r="I6" s="254" t="s">
        <v>249</v>
      </c>
      <c r="J6" s="254" t="s">
        <v>249</v>
      </c>
      <c r="K6" s="254" t="s">
        <v>249</v>
      </c>
      <c r="L6" s="254" t="s">
        <v>249</v>
      </c>
      <c r="M6" s="265" t="s">
        <v>249</v>
      </c>
      <c r="N6" s="266" t="s">
        <v>250</v>
      </c>
    </row>
    <row r="7" spans="1:14" ht="19.5" thickBot="1">
      <c r="A7" s="250" t="s">
        <v>65</v>
      </c>
      <c r="B7" s="254" t="s">
        <v>249</v>
      </c>
      <c r="C7" s="254" t="s">
        <v>249</v>
      </c>
      <c r="D7" s="254" t="s">
        <v>249</v>
      </c>
      <c r="E7" s="255" t="s">
        <v>250</v>
      </c>
      <c r="F7" s="255" t="s">
        <v>250</v>
      </c>
      <c r="G7" s="254" t="s">
        <v>249</v>
      </c>
      <c r="H7" s="254" t="s">
        <v>249</v>
      </c>
      <c r="I7" s="254" t="s">
        <v>249</v>
      </c>
      <c r="J7" s="254" t="s">
        <v>249</v>
      </c>
      <c r="K7" s="254" t="s">
        <v>249</v>
      </c>
      <c r="L7" s="254" t="s">
        <v>249</v>
      </c>
      <c r="M7" s="265" t="s">
        <v>249</v>
      </c>
      <c r="N7" s="266" t="s">
        <v>250</v>
      </c>
    </row>
    <row r="8" spans="1:14" ht="19.5" thickBot="1">
      <c r="A8" s="250" t="s">
        <v>51</v>
      </c>
      <c r="B8" s="254" t="s">
        <v>249</v>
      </c>
      <c r="C8" s="254" t="s">
        <v>249</v>
      </c>
      <c r="D8" s="254" t="s">
        <v>249</v>
      </c>
      <c r="E8" s="255" t="s">
        <v>250</v>
      </c>
      <c r="F8" s="255" t="s">
        <v>250</v>
      </c>
      <c r="G8" s="254" t="s">
        <v>249</v>
      </c>
      <c r="H8" s="254" t="s">
        <v>249</v>
      </c>
      <c r="I8" s="255" t="s">
        <v>250</v>
      </c>
      <c r="J8" s="255" t="s">
        <v>250</v>
      </c>
      <c r="K8" s="255" t="s">
        <v>250</v>
      </c>
      <c r="L8" s="255" t="s">
        <v>250</v>
      </c>
      <c r="M8" s="266" t="s">
        <v>250</v>
      </c>
      <c r="N8" s="266" t="s">
        <v>250</v>
      </c>
    </row>
    <row r="9" spans="1:14" ht="19.5" thickBot="1">
      <c r="A9" s="250" t="s">
        <v>319</v>
      </c>
      <c r="B9" s="254" t="s">
        <v>249</v>
      </c>
      <c r="C9" s="254" t="s">
        <v>249</v>
      </c>
      <c r="D9" s="254" t="s">
        <v>249</v>
      </c>
      <c r="E9" s="255" t="s">
        <v>250</v>
      </c>
      <c r="F9" s="255" t="s">
        <v>250</v>
      </c>
      <c r="G9" s="255" t="s">
        <v>250</v>
      </c>
      <c r="H9" s="255" t="s">
        <v>250</v>
      </c>
      <c r="I9" s="255" t="s">
        <v>250</v>
      </c>
      <c r="J9" s="255" t="s">
        <v>250</v>
      </c>
      <c r="K9" s="255" t="s">
        <v>250</v>
      </c>
      <c r="L9" s="255" t="s">
        <v>250</v>
      </c>
      <c r="M9" s="255" t="s">
        <v>250</v>
      </c>
      <c r="N9" s="266" t="s">
        <v>250</v>
      </c>
    </row>
    <row r="10" spans="1:14" ht="19.5" thickBot="1">
      <c r="A10" s="250" t="s">
        <v>320</v>
      </c>
      <c r="B10" s="254" t="s">
        <v>249</v>
      </c>
      <c r="C10" s="254" t="s">
        <v>249</v>
      </c>
      <c r="D10" s="254" t="s">
        <v>249</v>
      </c>
      <c r="E10" s="255" t="s">
        <v>250</v>
      </c>
      <c r="F10" s="255" t="s">
        <v>250</v>
      </c>
      <c r="G10" s="255" t="s">
        <v>250</v>
      </c>
      <c r="H10" s="255" t="s">
        <v>250</v>
      </c>
      <c r="I10" s="255" t="s">
        <v>250</v>
      </c>
      <c r="J10" s="255" t="s">
        <v>250</v>
      </c>
      <c r="K10" s="255" t="s">
        <v>250</v>
      </c>
      <c r="L10" s="255" t="s">
        <v>250</v>
      </c>
      <c r="M10" s="255" t="s">
        <v>250</v>
      </c>
      <c r="N10" s="266" t="s">
        <v>250</v>
      </c>
    </row>
    <row r="11" spans="1:14" ht="19.5" thickBot="1">
      <c r="A11" s="250" t="s">
        <v>655</v>
      </c>
      <c r="B11" s="254" t="s">
        <v>249</v>
      </c>
      <c r="C11" s="254" t="s">
        <v>249</v>
      </c>
      <c r="D11" s="254" t="s">
        <v>249</v>
      </c>
      <c r="E11" s="255" t="s">
        <v>250</v>
      </c>
      <c r="F11" s="255" t="s">
        <v>250</v>
      </c>
      <c r="G11" s="255" t="s">
        <v>250</v>
      </c>
      <c r="H11" s="255" t="s">
        <v>250</v>
      </c>
      <c r="I11" s="255" t="s">
        <v>250</v>
      </c>
      <c r="J11" s="255" t="s">
        <v>250</v>
      </c>
      <c r="K11" s="255" t="s">
        <v>250</v>
      </c>
      <c r="L11" s="255" t="s">
        <v>250</v>
      </c>
      <c r="M11" s="255" t="s">
        <v>250</v>
      </c>
      <c r="N11" s="266" t="s">
        <v>250</v>
      </c>
    </row>
    <row r="12" spans="1:14" ht="19.5" thickBot="1">
      <c r="A12" s="250" t="s">
        <v>656</v>
      </c>
      <c r="B12" s="254" t="s">
        <v>249</v>
      </c>
      <c r="C12" s="254" t="s">
        <v>249</v>
      </c>
      <c r="D12" s="254" t="s">
        <v>249</v>
      </c>
      <c r="E12" s="255" t="s">
        <v>250</v>
      </c>
      <c r="F12" s="255" t="s">
        <v>250</v>
      </c>
      <c r="G12" s="255" t="s">
        <v>250</v>
      </c>
      <c r="H12" s="255" t="s">
        <v>250</v>
      </c>
      <c r="I12" s="255" t="s">
        <v>250</v>
      </c>
      <c r="J12" s="255" t="s">
        <v>250</v>
      </c>
      <c r="K12" s="255" t="s">
        <v>250</v>
      </c>
      <c r="L12" s="255" t="s">
        <v>250</v>
      </c>
      <c r="M12" s="255" t="s">
        <v>250</v>
      </c>
      <c r="N12" s="266" t="s">
        <v>250</v>
      </c>
    </row>
    <row r="13" spans="1:14" ht="19.5" thickBot="1">
      <c r="A13" s="250" t="s">
        <v>70</v>
      </c>
      <c r="B13" s="254" t="s">
        <v>249</v>
      </c>
      <c r="C13" s="254" t="s">
        <v>249</v>
      </c>
      <c r="D13" s="254" t="s">
        <v>249</v>
      </c>
      <c r="E13" s="255" t="s">
        <v>250</v>
      </c>
      <c r="F13" s="255" t="s">
        <v>250</v>
      </c>
      <c r="G13" s="254" t="s">
        <v>249</v>
      </c>
      <c r="H13" s="254" t="s">
        <v>249</v>
      </c>
      <c r="I13" s="254" t="s">
        <v>249</v>
      </c>
      <c r="J13" s="254" t="s">
        <v>249</v>
      </c>
      <c r="K13" s="255" t="s">
        <v>250</v>
      </c>
      <c r="L13" s="254" t="s">
        <v>249</v>
      </c>
      <c r="M13" s="254" t="s">
        <v>249</v>
      </c>
      <c r="N13" s="266" t="s">
        <v>250</v>
      </c>
    </row>
    <row r="14" spans="1:14" ht="19.5" thickBot="1">
      <c r="A14" s="250" t="s">
        <v>102</v>
      </c>
      <c r="B14" s="254" t="s">
        <v>249</v>
      </c>
      <c r="C14" s="254" t="s">
        <v>249</v>
      </c>
      <c r="D14" s="254" t="s">
        <v>249</v>
      </c>
      <c r="E14" s="255" t="s">
        <v>250</v>
      </c>
      <c r="F14" s="255" t="s">
        <v>250</v>
      </c>
      <c r="G14" s="255" t="s">
        <v>250</v>
      </c>
      <c r="H14" s="255" t="s">
        <v>250</v>
      </c>
      <c r="I14" s="255" t="s">
        <v>250</v>
      </c>
      <c r="J14" s="255" t="s">
        <v>250</v>
      </c>
      <c r="K14" s="255" t="s">
        <v>250</v>
      </c>
      <c r="L14" s="255" t="s">
        <v>250</v>
      </c>
      <c r="M14" s="266" t="s">
        <v>250</v>
      </c>
      <c r="N14" s="266" t="s">
        <v>250</v>
      </c>
    </row>
    <row r="15" spans="1:14" ht="19.5" thickBot="1">
      <c r="A15" s="250" t="s">
        <v>253</v>
      </c>
      <c r="B15" s="254" t="s">
        <v>249</v>
      </c>
      <c r="C15" s="254" t="s">
        <v>249</v>
      </c>
      <c r="D15" s="254" t="s">
        <v>249</v>
      </c>
      <c r="E15" s="255" t="s">
        <v>250</v>
      </c>
      <c r="F15" s="255" t="s">
        <v>250</v>
      </c>
      <c r="G15" s="255" t="s">
        <v>250</v>
      </c>
      <c r="H15" s="255" t="s">
        <v>250</v>
      </c>
      <c r="I15" s="255" t="s">
        <v>250</v>
      </c>
      <c r="J15" s="255" t="s">
        <v>250</v>
      </c>
      <c r="K15" s="255" t="s">
        <v>250</v>
      </c>
      <c r="L15" s="255" t="s">
        <v>250</v>
      </c>
      <c r="M15" s="255" t="s">
        <v>250</v>
      </c>
      <c r="N15" s="266" t="s">
        <v>250</v>
      </c>
    </row>
    <row r="16" spans="1:14" ht="19.5" thickBot="1">
      <c r="A16" s="250" t="s">
        <v>310</v>
      </c>
      <c r="B16" s="254" t="s">
        <v>249</v>
      </c>
      <c r="C16" s="254" t="s">
        <v>249</v>
      </c>
      <c r="D16" s="254" t="s">
        <v>249</v>
      </c>
      <c r="E16" s="255" t="s">
        <v>250</v>
      </c>
      <c r="F16" s="255" t="s">
        <v>250</v>
      </c>
      <c r="G16" s="255" t="s">
        <v>250</v>
      </c>
      <c r="H16" s="255" t="s">
        <v>250</v>
      </c>
      <c r="I16" s="255" t="s">
        <v>250</v>
      </c>
      <c r="J16" s="255" t="s">
        <v>250</v>
      </c>
      <c r="K16" s="255" t="s">
        <v>250</v>
      </c>
      <c r="L16" s="255" t="s">
        <v>250</v>
      </c>
      <c r="M16" s="254" t="s">
        <v>249</v>
      </c>
      <c r="N16" s="266" t="s">
        <v>250</v>
      </c>
    </row>
    <row r="17" spans="1:17" ht="19.5" thickBot="1">
      <c r="A17" s="250" t="s">
        <v>311</v>
      </c>
      <c r="B17" s="254" t="s">
        <v>249</v>
      </c>
      <c r="C17" s="254" t="s">
        <v>249</v>
      </c>
      <c r="D17" s="254" t="s">
        <v>249</v>
      </c>
      <c r="E17" s="255" t="s">
        <v>250</v>
      </c>
      <c r="F17" s="255" t="s">
        <v>250</v>
      </c>
      <c r="G17" s="255" t="s">
        <v>250</v>
      </c>
      <c r="H17" s="255" t="s">
        <v>250</v>
      </c>
      <c r="I17" s="255" t="s">
        <v>250</v>
      </c>
      <c r="J17" s="255" t="s">
        <v>250</v>
      </c>
      <c r="K17" s="255" t="s">
        <v>250</v>
      </c>
      <c r="L17" s="255" t="s">
        <v>250</v>
      </c>
      <c r="M17" s="254" t="s">
        <v>249</v>
      </c>
      <c r="N17" s="266" t="s">
        <v>250</v>
      </c>
    </row>
    <row r="18" spans="1:17" ht="19.5" thickBot="1">
      <c r="A18" s="250" t="s">
        <v>312</v>
      </c>
      <c r="B18" s="254" t="s">
        <v>249</v>
      </c>
      <c r="C18" s="254" t="s">
        <v>249</v>
      </c>
      <c r="D18" s="254" t="s">
        <v>249</v>
      </c>
      <c r="E18" s="255" t="s">
        <v>250</v>
      </c>
      <c r="F18" s="255" t="s">
        <v>250</v>
      </c>
      <c r="G18" s="255" t="s">
        <v>250</v>
      </c>
      <c r="H18" s="255" t="s">
        <v>250</v>
      </c>
      <c r="I18" s="255" t="s">
        <v>250</v>
      </c>
      <c r="J18" s="255" t="s">
        <v>250</v>
      </c>
      <c r="K18" s="255" t="s">
        <v>250</v>
      </c>
      <c r="L18" s="255" t="s">
        <v>250</v>
      </c>
      <c r="M18" s="255" t="s">
        <v>250</v>
      </c>
      <c r="N18" s="255" t="s">
        <v>250</v>
      </c>
    </row>
    <row r="19" spans="1:17" ht="19.5" thickBot="1">
      <c r="A19" s="250" t="s">
        <v>84</v>
      </c>
      <c r="B19" s="254" t="s">
        <v>249</v>
      </c>
      <c r="C19" s="254" t="s">
        <v>249</v>
      </c>
      <c r="D19" s="254" t="s">
        <v>249</v>
      </c>
      <c r="E19" s="255" t="s">
        <v>250</v>
      </c>
      <c r="F19" s="254" t="s">
        <v>249</v>
      </c>
      <c r="G19" s="254" t="s">
        <v>249</v>
      </c>
      <c r="H19" s="255" t="s">
        <v>250</v>
      </c>
      <c r="I19" s="255" t="s">
        <v>250</v>
      </c>
      <c r="J19" s="255" t="s">
        <v>250</v>
      </c>
      <c r="K19" s="255" t="s">
        <v>250</v>
      </c>
      <c r="L19" s="255" t="s">
        <v>250</v>
      </c>
      <c r="M19" s="265" t="s">
        <v>249</v>
      </c>
      <c r="N19" s="266" t="s">
        <v>250</v>
      </c>
    </row>
    <row r="20" spans="1:17" ht="19.5" thickBot="1">
      <c r="A20" s="250" t="s">
        <v>254</v>
      </c>
      <c r="B20" s="254" t="s">
        <v>249</v>
      </c>
      <c r="C20" s="254" t="s">
        <v>249</v>
      </c>
      <c r="D20" s="254" t="s">
        <v>249</v>
      </c>
      <c r="E20" s="255" t="s">
        <v>250</v>
      </c>
      <c r="F20" s="254" t="s">
        <v>249</v>
      </c>
      <c r="G20" s="254" t="s">
        <v>249</v>
      </c>
      <c r="H20" s="255" t="s">
        <v>250</v>
      </c>
      <c r="I20" s="255" t="s">
        <v>250</v>
      </c>
      <c r="J20" s="255" t="s">
        <v>250</v>
      </c>
      <c r="K20" s="255" t="s">
        <v>250</v>
      </c>
      <c r="L20" s="255" t="s">
        <v>250</v>
      </c>
      <c r="M20" s="266" t="s">
        <v>250</v>
      </c>
      <c r="N20" s="266" t="s">
        <v>250</v>
      </c>
    </row>
    <row r="21" spans="1:17" ht="19.5" thickBot="1">
      <c r="A21" s="250" t="s">
        <v>272</v>
      </c>
      <c r="B21" s="254" t="s">
        <v>249</v>
      </c>
      <c r="C21" s="254" t="s">
        <v>249</v>
      </c>
      <c r="D21" s="254" t="s">
        <v>249</v>
      </c>
      <c r="E21" s="254" t="s">
        <v>249</v>
      </c>
      <c r="F21" s="254" t="s">
        <v>249</v>
      </c>
      <c r="G21" s="254" t="s">
        <v>249</v>
      </c>
      <c r="H21" s="254" t="s">
        <v>249</v>
      </c>
      <c r="I21" s="254" t="s">
        <v>249</v>
      </c>
      <c r="J21" s="254" t="s">
        <v>249</v>
      </c>
      <c r="K21" s="254" t="s">
        <v>249</v>
      </c>
      <c r="L21" s="254" t="s">
        <v>249</v>
      </c>
      <c r="M21" s="265" t="s">
        <v>249</v>
      </c>
      <c r="N21" s="266" t="s">
        <v>250</v>
      </c>
    </row>
    <row r="22" spans="1:17" ht="19.5" thickBot="1">
      <c r="A22" s="250" t="s">
        <v>255</v>
      </c>
      <c r="B22" s="254" t="s">
        <v>249</v>
      </c>
      <c r="C22" s="254" t="s">
        <v>249</v>
      </c>
      <c r="D22" s="254" t="s">
        <v>249</v>
      </c>
      <c r="E22" s="254" t="s">
        <v>249</v>
      </c>
      <c r="F22" s="254" t="s">
        <v>249</v>
      </c>
      <c r="G22" s="254" t="s">
        <v>249</v>
      </c>
      <c r="H22" s="254" t="s">
        <v>249</v>
      </c>
      <c r="I22" s="255" t="s">
        <v>250</v>
      </c>
      <c r="J22" s="255" t="s">
        <v>250</v>
      </c>
      <c r="K22" s="255" t="s">
        <v>250</v>
      </c>
      <c r="L22" s="255" t="s">
        <v>250</v>
      </c>
      <c r="M22" s="266" t="s">
        <v>250</v>
      </c>
      <c r="N22" s="266" t="s">
        <v>250</v>
      </c>
    </row>
    <row r="23" spans="1:17" ht="19.5" thickBot="1">
      <c r="A23" s="250" t="s">
        <v>256</v>
      </c>
      <c r="B23" s="254" t="s">
        <v>249</v>
      </c>
      <c r="C23" s="254" t="s">
        <v>249</v>
      </c>
      <c r="D23" s="254" t="s">
        <v>249</v>
      </c>
      <c r="E23" s="254" t="s">
        <v>249</v>
      </c>
      <c r="F23" s="254" t="s">
        <v>249</v>
      </c>
      <c r="G23" s="254" t="s">
        <v>249</v>
      </c>
      <c r="H23" s="255" t="s">
        <v>250</v>
      </c>
      <c r="I23" s="255" t="s">
        <v>250</v>
      </c>
      <c r="J23" s="255" t="s">
        <v>250</v>
      </c>
      <c r="K23" s="255" t="s">
        <v>250</v>
      </c>
      <c r="L23" s="255" t="s">
        <v>250</v>
      </c>
      <c r="M23" s="266" t="s">
        <v>250</v>
      </c>
      <c r="N23" s="266" t="s">
        <v>250</v>
      </c>
    </row>
    <row r="24" spans="1:17" ht="19.5" thickBot="1">
      <c r="A24" s="250" t="s">
        <v>257</v>
      </c>
      <c r="B24" s="254" t="s">
        <v>249</v>
      </c>
      <c r="C24" s="254" t="s">
        <v>249</v>
      </c>
      <c r="D24" s="254" t="s">
        <v>249</v>
      </c>
      <c r="E24" s="254" t="s">
        <v>249</v>
      </c>
      <c r="F24" s="254" t="s">
        <v>249</v>
      </c>
      <c r="G24" s="254" t="s">
        <v>249</v>
      </c>
      <c r="H24" s="255" t="s">
        <v>250</v>
      </c>
      <c r="I24" s="255" t="s">
        <v>250</v>
      </c>
      <c r="J24" s="255" t="s">
        <v>250</v>
      </c>
      <c r="K24" s="255" t="s">
        <v>250</v>
      </c>
      <c r="L24" s="255" t="s">
        <v>250</v>
      </c>
      <c r="M24" s="266" t="s">
        <v>250</v>
      </c>
      <c r="N24" s="266" t="s">
        <v>250</v>
      </c>
    </row>
    <row r="25" spans="1:17" ht="19.5" thickBot="1">
      <c r="A25" s="250" t="s">
        <v>268</v>
      </c>
      <c r="B25" s="254" t="s">
        <v>249</v>
      </c>
      <c r="C25" s="254" t="s">
        <v>249</v>
      </c>
      <c r="D25" s="254" t="s">
        <v>249</v>
      </c>
      <c r="E25" s="254" t="s">
        <v>249</v>
      </c>
      <c r="F25" s="255" t="s">
        <v>250</v>
      </c>
      <c r="G25" s="255" t="s">
        <v>250</v>
      </c>
      <c r="H25" s="255" t="s">
        <v>250</v>
      </c>
      <c r="I25" s="255" t="s">
        <v>250</v>
      </c>
      <c r="J25" s="255" t="s">
        <v>250</v>
      </c>
      <c r="K25" s="255" t="s">
        <v>250</v>
      </c>
      <c r="L25" s="255" t="s">
        <v>250</v>
      </c>
      <c r="M25" s="255" t="s">
        <v>250</v>
      </c>
      <c r="N25" s="255" t="s">
        <v>250</v>
      </c>
    </row>
    <row r="26" spans="1:17" ht="19.5" thickBot="1">
      <c r="A26" s="250" t="s">
        <v>269</v>
      </c>
      <c r="B26" s="254" t="s">
        <v>249</v>
      </c>
      <c r="C26" s="254" t="s">
        <v>249</v>
      </c>
      <c r="D26" s="254" t="s">
        <v>249</v>
      </c>
      <c r="E26" s="255" t="s">
        <v>250</v>
      </c>
      <c r="F26" s="255" t="s">
        <v>250</v>
      </c>
      <c r="G26" s="255" t="s">
        <v>250</v>
      </c>
      <c r="H26" s="255" t="s">
        <v>250</v>
      </c>
      <c r="I26" s="255" t="s">
        <v>250</v>
      </c>
      <c r="J26" s="255" t="s">
        <v>250</v>
      </c>
      <c r="K26" s="255" t="s">
        <v>250</v>
      </c>
      <c r="L26" s="255" t="s">
        <v>250</v>
      </c>
      <c r="M26" s="255" t="s">
        <v>250</v>
      </c>
      <c r="N26" s="255" t="s">
        <v>250</v>
      </c>
    </row>
    <row r="27" spans="1:17" ht="19.5" thickBot="1">
      <c r="A27" s="250" t="s">
        <v>417</v>
      </c>
      <c r="B27" s="254" t="s">
        <v>249</v>
      </c>
      <c r="C27" s="257" t="s">
        <v>249</v>
      </c>
      <c r="D27" s="257" t="s">
        <v>249</v>
      </c>
      <c r="E27" s="255" t="s">
        <v>250</v>
      </c>
      <c r="F27" s="260" t="s">
        <v>250</v>
      </c>
      <c r="G27" s="255" t="s">
        <v>250</v>
      </c>
      <c r="H27" s="255" t="s">
        <v>250</v>
      </c>
      <c r="I27" s="255" t="s">
        <v>250</v>
      </c>
      <c r="J27" s="255" t="s">
        <v>250</v>
      </c>
      <c r="K27" s="255" t="s">
        <v>250</v>
      </c>
      <c r="L27" s="255" t="s">
        <v>250</v>
      </c>
      <c r="M27" s="255" t="s">
        <v>250</v>
      </c>
      <c r="N27" s="255" t="s">
        <v>250</v>
      </c>
    </row>
    <row r="28" spans="1:17" ht="19.5" thickBot="1">
      <c r="A28" s="250" t="s">
        <v>321</v>
      </c>
      <c r="B28" s="255" t="s">
        <v>250</v>
      </c>
      <c r="C28" s="258" t="s">
        <v>250</v>
      </c>
      <c r="D28" s="257" t="s">
        <v>249</v>
      </c>
      <c r="E28" s="254" t="s">
        <v>249</v>
      </c>
      <c r="F28" s="260" t="s">
        <v>250</v>
      </c>
      <c r="G28" s="255" t="s">
        <v>250</v>
      </c>
      <c r="H28" s="255" t="s">
        <v>250</v>
      </c>
      <c r="I28" s="255" t="s">
        <v>250</v>
      </c>
      <c r="J28" s="255" t="s">
        <v>250</v>
      </c>
      <c r="K28" s="255" t="s">
        <v>250</v>
      </c>
      <c r="L28" s="255" t="s">
        <v>250</v>
      </c>
      <c r="M28" s="255" t="s">
        <v>250</v>
      </c>
      <c r="N28" s="255" t="s">
        <v>250</v>
      </c>
      <c r="O28" s="1162" t="s">
        <v>324</v>
      </c>
      <c r="P28" s="1163"/>
      <c r="Q28" s="1163"/>
    </row>
    <row r="29" spans="1:17" ht="19.5" thickBot="1">
      <c r="A29" s="250" t="s">
        <v>322</v>
      </c>
      <c r="B29" s="255" t="s">
        <v>250</v>
      </c>
      <c r="C29" s="257" t="s">
        <v>249</v>
      </c>
      <c r="D29" s="257" t="s">
        <v>249</v>
      </c>
      <c r="E29" s="254" t="s">
        <v>249</v>
      </c>
      <c r="F29" s="260" t="s">
        <v>250</v>
      </c>
      <c r="G29" s="255" t="s">
        <v>250</v>
      </c>
      <c r="H29" s="255" t="s">
        <v>250</v>
      </c>
      <c r="I29" s="255" t="s">
        <v>250</v>
      </c>
      <c r="J29" s="255" t="s">
        <v>250</v>
      </c>
      <c r="K29" s="255" t="s">
        <v>250</v>
      </c>
      <c r="L29" s="255" t="s">
        <v>250</v>
      </c>
      <c r="M29" s="255" t="s">
        <v>250</v>
      </c>
      <c r="N29" s="255" t="s">
        <v>250</v>
      </c>
      <c r="O29" s="1162"/>
      <c r="P29" s="1163"/>
      <c r="Q29" s="1163"/>
    </row>
    <row r="30" spans="1:17" ht="19.5" thickBot="1">
      <c r="A30" s="250" t="s">
        <v>323</v>
      </c>
      <c r="B30" s="255" t="s">
        <v>250</v>
      </c>
      <c r="C30" s="257" t="s">
        <v>249</v>
      </c>
      <c r="D30" s="257" t="s">
        <v>249</v>
      </c>
      <c r="E30" s="254" t="s">
        <v>249</v>
      </c>
      <c r="F30" s="260" t="s">
        <v>250</v>
      </c>
      <c r="G30" s="255" t="s">
        <v>250</v>
      </c>
      <c r="H30" s="255" t="s">
        <v>250</v>
      </c>
      <c r="I30" s="255" t="s">
        <v>250</v>
      </c>
      <c r="J30" s="255" t="s">
        <v>250</v>
      </c>
      <c r="K30" s="255" t="s">
        <v>250</v>
      </c>
      <c r="L30" s="255" t="s">
        <v>250</v>
      </c>
      <c r="M30" s="255" t="s">
        <v>250</v>
      </c>
      <c r="N30" s="255" t="s">
        <v>250</v>
      </c>
      <c r="O30" s="1162"/>
      <c r="P30" s="1163"/>
      <c r="Q30" s="1163"/>
    </row>
    <row r="31" spans="1:17" ht="19.5" thickBot="1">
      <c r="A31" s="250" t="s">
        <v>64</v>
      </c>
      <c r="B31" s="254" t="s">
        <v>249</v>
      </c>
      <c r="C31" s="257" t="s">
        <v>249</v>
      </c>
      <c r="D31" s="257" t="s">
        <v>249</v>
      </c>
      <c r="E31" s="254" t="s">
        <v>249</v>
      </c>
      <c r="F31" s="259" t="s">
        <v>249</v>
      </c>
      <c r="G31" s="254" t="s">
        <v>249</v>
      </c>
      <c r="H31" s="254" t="s">
        <v>249</v>
      </c>
      <c r="I31" s="254" t="s">
        <v>249</v>
      </c>
      <c r="J31" s="254" t="s">
        <v>249</v>
      </c>
      <c r="K31" s="254" t="s">
        <v>249</v>
      </c>
      <c r="L31" s="254" t="s">
        <v>249</v>
      </c>
      <c r="M31" s="254" t="s">
        <v>249</v>
      </c>
      <c r="N31" s="254" t="s">
        <v>249</v>
      </c>
    </row>
    <row r="32" spans="1:17" ht="19.5" thickBot="1">
      <c r="A32" s="250" t="s">
        <v>271</v>
      </c>
      <c r="B32" s="254" t="s">
        <v>249</v>
      </c>
      <c r="C32" s="257" t="s">
        <v>249</v>
      </c>
      <c r="D32" s="257" t="s">
        <v>249</v>
      </c>
      <c r="E32" s="254" t="s">
        <v>249</v>
      </c>
      <c r="F32" s="259" t="s">
        <v>249</v>
      </c>
      <c r="G32" s="254" t="s">
        <v>249</v>
      </c>
      <c r="H32" s="254" t="s">
        <v>249</v>
      </c>
      <c r="I32" s="254" t="s">
        <v>249</v>
      </c>
      <c r="J32" s="254" t="s">
        <v>249</v>
      </c>
      <c r="K32" s="254" t="s">
        <v>249</v>
      </c>
      <c r="L32" s="254" t="s">
        <v>249</v>
      </c>
      <c r="M32" s="254" t="s">
        <v>249</v>
      </c>
      <c r="N32" s="254" t="s">
        <v>249</v>
      </c>
    </row>
    <row r="33" spans="1:14" ht="19.5" thickBot="1">
      <c r="A33" s="250" t="s">
        <v>68</v>
      </c>
      <c r="B33" s="255" t="s">
        <v>250</v>
      </c>
      <c r="C33" s="255" t="s">
        <v>250</v>
      </c>
      <c r="D33" s="255" t="s">
        <v>250</v>
      </c>
      <c r="E33" s="259" t="s">
        <v>249</v>
      </c>
      <c r="F33" s="259" t="s">
        <v>249</v>
      </c>
      <c r="G33" s="255" t="s">
        <v>250</v>
      </c>
      <c r="H33" s="255" t="s">
        <v>250</v>
      </c>
      <c r="I33" s="255" t="s">
        <v>250</v>
      </c>
      <c r="J33" s="255" t="s">
        <v>250</v>
      </c>
      <c r="K33" s="255" t="s">
        <v>250</v>
      </c>
      <c r="L33" s="255" t="s">
        <v>250</v>
      </c>
      <c r="M33" s="255" t="s">
        <v>250</v>
      </c>
      <c r="N33" s="254" t="s">
        <v>249</v>
      </c>
    </row>
    <row r="34" spans="1:14" ht="19.5" thickBot="1">
      <c r="A34" s="251" t="s">
        <v>69</v>
      </c>
      <c r="B34" s="255" t="s">
        <v>250</v>
      </c>
      <c r="C34" s="255" t="s">
        <v>250</v>
      </c>
      <c r="D34" s="255" t="s">
        <v>250</v>
      </c>
      <c r="E34" s="259" t="s">
        <v>249</v>
      </c>
      <c r="F34" s="259" t="s">
        <v>249</v>
      </c>
      <c r="G34" s="255" t="s">
        <v>250</v>
      </c>
      <c r="H34" s="255" t="s">
        <v>250</v>
      </c>
      <c r="I34" s="255" t="s">
        <v>250</v>
      </c>
      <c r="J34" s="255" t="s">
        <v>250</v>
      </c>
      <c r="K34" s="255" t="s">
        <v>250</v>
      </c>
      <c r="L34" s="255" t="s">
        <v>250</v>
      </c>
      <c r="M34" s="255" t="s">
        <v>250</v>
      </c>
      <c r="N34" s="268" t="s">
        <v>249</v>
      </c>
    </row>
    <row r="35" spans="1:14" ht="19.5" thickBot="1">
      <c r="A35" s="250" t="s">
        <v>99</v>
      </c>
      <c r="B35" s="254" t="s">
        <v>249</v>
      </c>
      <c r="C35" s="257" t="s">
        <v>249</v>
      </c>
      <c r="D35" s="257" t="s">
        <v>249</v>
      </c>
      <c r="E35" s="254" t="s">
        <v>249</v>
      </c>
      <c r="F35" s="257" t="s">
        <v>249</v>
      </c>
      <c r="G35" s="257" t="s">
        <v>249</v>
      </c>
      <c r="H35" s="257" t="s">
        <v>249</v>
      </c>
      <c r="I35" s="257" t="s">
        <v>249</v>
      </c>
      <c r="J35" s="257" t="s">
        <v>249</v>
      </c>
      <c r="K35" s="257" t="s">
        <v>249</v>
      </c>
      <c r="L35" s="257" t="s">
        <v>249</v>
      </c>
      <c r="M35" s="257" t="s">
        <v>249</v>
      </c>
      <c r="N35" s="268" t="s">
        <v>249</v>
      </c>
    </row>
    <row r="36" spans="1:14" ht="19.5" thickBot="1">
      <c r="A36" s="251" t="s">
        <v>482</v>
      </c>
      <c r="B36" s="254" t="s">
        <v>249</v>
      </c>
      <c r="C36" s="257" t="s">
        <v>249</v>
      </c>
      <c r="D36" s="257" t="s">
        <v>249</v>
      </c>
      <c r="E36" s="254" t="s">
        <v>249</v>
      </c>
      <c r="F36" s="259" t="s">
        <v>249</v>
      </c>
      <c r="G36" s="254" t="s">
        <v>249</v>
      </c>
      <c r="H36" s="261" t="s">
        <v>249</v>
      </c>
      <c r="I36" s="254" t="s">
        <v>249</v>
      </c>
      <c r="J36" s="254" t="s">
        <v>249</v>
      </c>
      <c r="K36" s="254" t="s">
        <v>249</v>
      </c>
      <c r="L36" s="254" t="s">
        <v>249</v>
      </c>
      <c r="M36" s="254" t="s">
        <v>249</v>
      </c>
      <c r="N36" s="266" t="s">
        <v>250</v>
      </c>
    </row>
    <row r="37" spans="1:14" ht="18" customHeight="1" thickBot="1">
      <c r="A37" s="251" t="s">
        <v>481</v>
      </c>
      <c r="B37" s="254" t="s">
        <v>249</v>
      </c>
      <c r="C37" s="257" t="s">
        <v>249</v>
      </c>
      <c r="D37" s="257" t="s">
        <v>249</v>
      </c>
      <c r="E37" s="254" t="s">
        <v>249</v>
      </c>
      <c r="F37" s="259" t="s">
        <v>249</v>
      </c>
      <c r="G37" s="254" t="s">
        <v>249</v>
      </c>
      <c r="H37" s="255" t="s">
        <v>250</v>
      </c>
      <c r="I37" s="255" t="s">
        <v>250</v>
      </c>
      <c r="J37" s="255" t="s">
        <v>250</v>
      </c>
      <c r="K37" s="255" t="s">
        <v>250</v>
      </c>
      <c r="L37" s="255" t="s">
        <v>250</v>
      </c>
      <c r="M37" s="255" t="s">
        <v>250</v>
      </c>
      <c r="N37" s="255" t="s">
        <v>250</v>
      </c>
    </row>
    <row r="38" spans="1:14" ht="19.5" thickBot="1">
      <c r="A38" s="251" t="s">
        <v>483</v>
      </c>
      <c r="B38" s="254" t="s">
        <v>249</v>
      </c>
      <c r="C38" s="257" t="s">
        <v>249</v>
      </c>
      <c r="D38" s="257" t="s">
        <v>249</v>
      </c>
      <c r="E38" s="254" t="s">
        <v>249</v>
      </c>
      <c r="F38" s="259" t="s">
        <v>249</v>
      </c>
      <c r="G38" s="254" t="s">
        <v>249</v>
      </c>
      <c r="H38" s="255" t="s">
        <v>250</v>
      </c>
      <c r="I38" s="255" t="s">
        <v>250</v>
      </c>
      <c r="J38" s="255" t="s">
        <v>250</v>
      </c>
      <c r="K38" s="255" t="s">
        <v>250</v>
      </c>
      <c r="L38" s="255" t="s">
        <v>250</v>
      </c>
      <c r="M38" s="255" t="s">
        <v>250</v>
      </c>
      <c r="N38" s="255" t="s">
        <v>250</v>
      </c>
    </row>
    <row r="39" spans="1:14" ht="19.5" thickBot="1">
      <c r="A39" s="251" t="s">
        <v>484</v>
      </c>
      <c r="B39" s="254" t="s">
        <v>249</v>
      </c>
      <c r="C39" s="257" t="s">
        <v>249</v>
      </c>
      <c r="D39" s="257" t="s">
        <v>249</v>
      </c>
      <c r="E39" s="257" t="s">
        <v>249</v>
      </c>
      <c r="F39" s="257" t="s">
        <v>249</v>
      </c>
      <c r="G39" s="255" t="s">
        <v>250</v>
      </c>
      <c r="H39" s="255" t="s">
        <v>250</v>
      </c>
      <c r="I39" s="255" t="s">
        <v>250</v>
      </c>
      <c r="J39" s="255" t="s">
        <v>250</v>
      </c>
      <c r="K39" s="255" t="s">
        <v>250</v>
      </c>
      <c r="L39" s="255" t="s">
        <v>250</v>
      </c>
      <c r="M39" s="255" t="s">
        <v>250</v>
      </c>
      <c r="N39" s="255" t="s">
        <v>250</v>
      </c>
    </row>
    <row r="40" spans="1:14" ht="19.5" thickBot="1">
      <c r="A40" s="271" t="s">
        <v>229</v>
      </c>
      <c r="B40" s="254" t="s">
        <v>249</v>
      </c>
      <c r="C40" s="254" t="s">
        <v>249</v>
      </c>
      <c r="D40" s="254" t="s">
        <v>249</v>
      </c>
      <c r="E40" s="255" t="s">
        <v>250</v>
      </c>
      <c r="F40" s="255" t="s">
        <v>250</v>
      </c>
      <c r="G40" s="254" t="s">
        <v>249</v>
      </c>
      <c r="H40" s="255" t="s">
        <v>250</v>
      </c>
      <c r="I40" s="254" t="s">
        <v>249</v>
      </c>
      <c r="J40" s="255" t="s">
        <v>250</v>
      </c>
      <c r="K40" s="255" t="s">
        <v>250</v>
      </c>
      <c r="L40" s="255" t="s">
        <v>250</v>
      </c>
      <c r="M40" s="254" t="s">
        <v>249</v>
      </c>
      <c r="N40" s="266" t="s">
        <v>250</v>
      </c>
    </row>
    <row r="41" spans="1:14" ht="19.5" thickBot="1">
      <c r="A41" s="251" t="s">
        <v>485</v>
      </c>
      <c r="B41" s="254" t="s">
        <v>249</v>
      </c>
      <c r="C41" s="257" t="s">
        <v>249</v>
      </c>
      <c r="D41" s="257" t="s">
        <v>249</v>
      </c>
      <c r="E41" s="254" t="s">
        <v>249</v>
      </c>
      <c r="F41" s="259" t="s">
        <v>249</v>
      </c>
      <c r="G41" s="254" t="s">
        <v>249</v>
      </c>
      <c r="H41" s="254" t="s">
        <v>249</v>
      </c>
      <c r="I41" s="254" t="s">
        <v>249</v>
      </c>
      <c r="J41" s="254" t="s">
        <v>249</v>
      </c>
      <c r="K41" s="254" t="s">
        <v>249</v>
      </c>
      <c r="L41" s="254" t="s">
        <v>249</v>
      </c>
      <c r="M41" s="254" t="s">
        <v>249</v>
      </c>
      <c r="N41" s="254" t="s">
        <v>249</v>
      </c>
    </row>
    <row r="42" spans="1:14" ht="19.5" thickBot="1">
      <c r="A42" s="251" t="s">
        <v>83</v>
      </c>
      <c r="B42" s="254" t="s">
        <v>249</v>
      </c>
      <c r="C42" s="257" t="s">
        <v>249</v>
      </c>
      <c r="D42" s="257" t="s">
        <v>249</v>
      </c>
      <c r="E42" s="254" t="s">
        <v>249</v>
      </c>
      <c r="F42" s="259" t="s">
        <v>249</v>
      </c>
      <c r="G42" s="254" t="s">
        <v>249</v>
      </c>
      <c r="H42" s="261" t="s">
        <v>249</v>
      </c>
      <c r="I42" s="254" t="s">
        <v>249</v>
      </c>
      <c r="J42" s="254" t="s">
        <v>249</v>
      </c>
      <c r="K42" s="254" t="s">
        <v>249</v>
      </c>
      <c r="L42" s="254" t="s">
        <v>249</v>
      </c>
      <c r="M42" s="254" t="s">
        <v>249</v>
      </c>
      <c r="N42" s="254" t="s">
        <v>249</v>
      </c>
    </row>
    <row r="43" spans="1:14" ht="19.5" thickBot="1">
      <c r="A43" s="251" t="s">
        <v>97</v>
      </c>
      <c r="B43" s="255" t="s">
        <v>250</v>
      </c>
      <c r="C43" s="258" t="s">
        <v>250</v>
      </c>
      <c r="D43" s="258" t="s">
        <v>250</v>
      </c>
      <c r="E43" s="254" t="s">
        <v>249</v>
      </c>
      <c r="F43" s="260" t="s">
        <v>250</v>
      </c>
      <c r="G43" s="255" t="s">
        <v>250</v>
      </c>
      <c r="H43" s="255" t="s">
        <v>250</v>
      </c>
      <c r="I43" s="255" t="s">
        <v>250</v>
      </c>
      <c r="J43" s="255" t="s">
        <v>250</v>
      </c>
      <c r="K43" s="255" t="s">
        <v>250</v>
      </c>
      <c r="L43" s="255" t="s">
        <v>250</v>
      </c>
      <c r="M43" s="255" t="s">
        <v>250</v>
      </c>
      <c r="N43" s="254" t="s">
        <v>249</v>
      </c>
    </row>
    <row r="44" spans="1:14" ht="19.5" thickBot="1">
      <c r="A44" s="251" t="s">
        <v>258</v>
      </c>
      <c r="B44" s="254" t="s">
        <v>249</v>
      </c>
      <c r="C44" s="257" t="s">
        <v>249</v>
      </c>
      <c r="D44" s="257" t="s">
        <v>249</v>
      </c>
      <c r="E44" s="254" t="s">
        <v>249</v>
      </c>
      <c r="F44" s="259" t="s">
        <v>249</v>
      </c>
      <c r="G44" s="254" t="s">
        <v>249</v>
      </c>
      <c r="H44" s="254" t="s">
        <v>249</v>
      </c>
      <c r="I44" s="254" t="s">
        <v>249</v>
      </c>
      <c r="J44" s="254" t="s">
        <v>249</v>
      </c>
      <c r="K44" s="254" t="s">
        <v>249</v>
      </c>
      <c r="L44" s="254" t="s">
        <v>249</v>
      </c>
      <c r="M44" s="254" t="s">
        <v>249</v>
      </c>
      <c r="N44" s="254" t="s">
        <v>249</v>
      </c>
    </row>
    <row r="45" spans="1:14" ht="19.5" thickBot="1">
      <c r="A45" s="251" t="s">
        <v>67</v>
      </c>
      <c r="B45" s="255" t="s">
        <v>250</v>
      </c>
      <c r="C45" s="258" t="s">
        <v>250</v>
      </c>
      <c r="D45" s="258" t="s">
        <v>250</v>
      </c>
      <c r="E45" s="254" t="s">
        <v>249</v>
      </c>
      <c r="F45" s="259" t="s">
        <v>249</v>
      </c>
      <c r="G45" s="255" t="s">
        <v>250</v>
      </c>
      <c r="H45" s="255" t="s">
        <v>250</v>
      </c>
      <c r="I45" s="255" t="s">
        <v>250</v>
      </c>
      <c r="J45" s="255" t="s">
        <v>250</v>
      </c>
      <c r="K45" s="255" t="s">
        <v>250</v>
      </c>
      <c r="L45" s="255" t="s">
        <v>250</v>
      </c>
      <c r="M45" s="255" t="s">
        <v>250</v>
      </c>
      <c r="N45" s="254" t="s">
        <v>249</v>
      </c>
    </row>
    <row r="46" spans="1:14" ht="19.5" thickBot="1">
      <c r="A46" s="251" t="s">
        <v>124</v>
      </c>
      <c r="B46" s="255" t="s">
        <v>250</v>
      </c>
      <c r="C46" s="258" t="s">
        <v>250</v>
      </c>
      <c r="D46" s="258" t="s">
        <v>250</v>
      </c>
      <c r="E46" s="254" t="s">
        <v>249</v>
      </c>
      <c r="F46" s="259" t="s">
        <v>249</v>
      </c>
      <c r="G46" s="255" t="s">
        <v>250</v>
      </c>
      <c r="H46" s="255" t="s">
        <v>250</v>
      </c>
      <c r="I46" s="255" t="s">
        <v>250</v>
      </c>
      <c r="J46" s="255" t="s">
        <v>250</v>
      </c>
      <c r="K46" s="255" t="s">
        <v>250</v>
      </c>
      <c r="L46" s="255" t="s">
        <v>250</v>
      </c>
      <c r="M46" s="255" t="s">
        <v>250</v>
      </c>
      <c r="N46" s="254" t="s">
        <v>249</v>
      </c>
    </row>
    <row r="47" spans="1:14" ht="19.5" thickBot="1">
      <c r="A47" s="251" t="s">
        <v>134</v>
      </c>
      <c r="B47" s="255" t="s">
        <v>250</v>
      </c>
      <c r="C47" s="258" t="s">
        <v>250</v>
      </c>
      <c r="D47" s="258" t="s">
        <v>250</v>
      </c>
      <c r="E47" s="258" t="s">
        <v>250</v>
      </c>
      <c r="F47" s="255" t="s">
        <v>250</v>
      </c>
      <c r="G47" s="255" t="s">
        <v>250</v>
      </c>
      <c r="H47" s="255" t="s">
        <v>250</v>
      </c>
      <c r="I47" s="255" t="s">
        <v>250</v>
      </c>
      <c r="J47" s="255" t="s">
        <v>250</v>
      </c>
      <c r="K47" s="255" t="s">
        <v>250</v>
      </c>
      <c r="L47" s="255" t="s">
        <v>250</v>
      </c>
      <c r="M47" s="255" t="s">
        <v>250</v>
      </c>
      <c r="N47" s="254" t="s">
        <v>249</v>
      </c>
    </row>
    <row r="48" spans="1:14" ht="19.5" thickBot="1">
      <c r="A48" s="251" t="s">
        <v>135</v>
      </c>
      <c r="B48" s="255" t="s">
        <v>250</v>
      </c>
      <c r="C48" s="258" t="s">
        <v>250</v>
      </c>
      <c r="D48" s="258" t="s">
        <v>250</v>
      </c>
      <c r="E48" s="258" t="s">
        <v>250</v>
      </c>
      <c r="F48" s="255" t="s">
        <v>250</v>
      </c>
      <c r="G48" s="255" t="s">
        <v>250</v>
      </c>
      <c r="H48" s="255" t="s">
        <v>250</v>
      </c>
      <c r="I48" s="255" t="s">
        <v>250</v>
      </c>
      <c r="J48" s="255" t="s">
        <v>250</v>
      </c>
      <c r="K48" s="255" t="s">
        <v>250</v>
      </c>
      <c r="L48" s="255" t="s">
        <v>250</v>
      </c>
      <c r="M48" s="255" t="s">
        <v>250</v>
      </c>
      <c r="N48" s="254" t="s">
        <v>249</v>
      </c>
    </row>
    <row r="49" spans="1:14" ht="19.5" thickBot="1">
      <c r="A49" s="251" t="s">
        <v>259</v>
      </c>
      <c r="B49" s="255" t="s">
        <v>250</v>
      </c>
      <c r="C49" s="258" t="s">
        <v>250</v>
      </c>
      <c r="D49" s="258" t="s">
        <v>250</v>
      </c>
      <c r="E49" s="258" t="s">
        <v>250</v>
      </c>
      <c r="F49" s="255" t="s">
        <v>250</v>
      </c>
      <c r="G49" s="255" t="s">
        <v>250</v>
      </c>
      <c r="H49" s="255" t="s">
        <v>250</v>
      </c>
      <c r="I49" s="255" t="s">
        <v>250</v>
      </c>
      <c r="J49" s="255" t="s">
        <v>250</v>
      </c>
      <c r="K49" s="255" t="s">
        <v>250</v>
      </c>
      <c r="L49" s="255" t="s">
        <v>250</v>
      </c>
      <c r="M49" s="255" t="s">
        <v>250</v>
      </c>
      <c r="N49" s="254" t="s">
        <v>249</v>
      </c>
    </row>
    <row r="50" spans="1:14" ht="19.5" thickBot="1">
      <c r="A50" s="251" t="s">
        <v>285</v>
      </c>
      <c r="B50" s="255" t="s">
        <v>250</v>
      </c>
      <c r="C50" s="258" t="s">
        <v>250</v>
      </c>
      <c r="D50" s="258" t="s">
        <v>250</v>
      </c>
      <c r="E50" s="258" t="s">
        <v>250</v>
      </c>
      <c r="F50" s="255" t="s">
        <v>250</v>
      </c>
      <c r="G50" s="255" t="s">
        <v>250</v>
      </c>
      <c r="H50" s="255" t="s">
        <v>250</v>
      </c>
      <c r="I50" s="255" t="s">
        <v>250</v>
      </c>
      <c r="J50" s="255" t="s">
        <v>250</v>
      </c>
      <c r="K50" s="255" t="s">
        <v>250</v>
      </c>
      <c r="L50" s="255" t="s">
        <v>250</v>
      </c>
      <c r="M50" s="255" t="s">
        <v>250</v>
      </c>
      <c r="N50" s="254" t="s">
        <v>249</v>
      </c>
    </row>
    <row r="51" spans="1:14" ht="19.5" thickBot="1">
      <c r="A51" s="251" t="s">
        <v>314</v>
      </c>
      <c r="B51" s="255" t="s">
        <v>250</v>
      </c>
      <c r="C51" s="258" t="s">
        <v>250</v>
      </c>
      <c r="D51" s="258" t="s">
        <v>250</v>
      </c>
      <c r="E51" s="258" t="s">
        <v>250</v>
      </c>
      <c r="F51" s="255" t="s">
        <v>250</v>
      </c>
      <c r="G51" s="255" t="s">
        <v>250</v>
      </c>
      <c r="H51" s="255" t="s">
        <v>250</v>
      </c>
      <c r="I51" s="255" t="s">
        <v>250</v>
      </c>
      <c r="J51" s="255" t="s">
        <v>250</v>
      </c>
      <c r="K51" s="255" t="s">
        <v>250</v>
      </c>
      <c r="L51" s="255" t="s">
        <v>250</v>
      </c>
      <c r="M51" s="255" t="s">
        <v>250</v>
      </c>
      <c r="N51" s="254" t="s">
        <v>249</v>
      </c>
    </row>
    <row r="52" spans="1:14" ht="19.5" thickBot="1">
      <c r="A52" s="251" t="s">
        <v>315</v>
      </c>
      <c r="B52" s="255" t="s">
        <v>250</v>
      </c>
      <c r="C52" s="258" t="s">
        <v>250</v>
      </c>
      <c r="D52" s="258" t="s">
        <v>250</v>
      </c>
      <c r="E52" s="258" t="s">
        <v>250</v>
      </c>
      <c r="F52" s="255" t="s">
        <v>250</v>
      </c>
      <c r="G52" s="255" t="s">
        <v>250</v>
      </c>
      <c r="H52" s="255" t="s">
        <v>250</v>
      </c>
      <c r="I52" s="255" t="s">
        <v>250</v>
      </c>
      <c r="J52" s="255" t="s">
        <v>250</v>
      </c>
      <c r="K52" s="255" t="s">
        <v>250</v>
      </c>
      <c r="L52" s="255" t="s">
        <v>250</v>
      </c>
      <c r="M52" s="255" t="s">
        <v>250</v>
      </c>
      <c r="N52" s="254" t="s">
        <v>249</v>
      </c>
    </row>
    <row r="53" spans="1:14" ht="18.75" customHeight="1" thickBot="1">
      <c r="A53" s="251" t="s">
        <v>260</v>
      </c>
      <c r="B53" s="254" t="s">
        <v>249</v>
      </c>
      <c r="C53" s="254" t="s">
        <v>249</v>
      </c>
      <c r="D53" s="254" t="s">
        <v>249</v>
      </c>
      <c r="E53" s="254" t="s">
        <v>249</v>
      </c>
      <c r="F53" s="254" t="s">
        <v>249</v>
      </c>
      <c r="G53" s="254" t="s">
        <v>249</v>
      </c>
      <c r="H53" s="254" t="s">
        <v>249</v>
      </c>
      <c r="I53" s="254" t="s">
        <v>249</v>
      </c>
      <c r="J53" s="254" t="s">
        <v>249</v>
      </c>
      <c r="K53" s="254" t="s">
        <v>249</v>
      </c>
      <c r="L53" s="254" t="s">
        <v>249</v>
      </c>
      <c r="M53" s="254" t="s">
        <v>249</v>
      </c>
      <c r="N53" s="254" t="s">
        <v>249</v>
      </c>
    </row>
    <row r="54" spans="1:14" ht="19.5" thickBot="1">
      <c r="A54" s="251" t="s">
        <v>261</v>
      </c>
      <c r="B54" s="255" t="s">
        <v>250</v>
      </c>
      <c r="C54" s="258" t="s">
        <v>250</v>
      </c>
      <c r="D54" s="258" t="s">
        <v>250</v>
      </c>
      <c r="E54" s="255" t="s">
        <v>250</v>
      </c>
      <c r="F54" s="260" t="s">
        <v>250</v>
      </c>
      <c r="G54" s="255" t="s">
        <v>250</v>
      </c>
      <c r="H54" s="255" t="s">
        <v>250</v>
      </c>
      <c r="I54" s="255" t="s">
        <v>250</v>
      </c>
      <c r="J54" s="255" t="s">
        <v>250</v>
      </c>
      <c r="K54" s="255" t="s">
        <v>250</v>
      </c>
      <c r="L54" s="255" t="s">
        <v>250</v>
      </c>
      <c r="M54" s="255" t="s">
        <v>250</v>
      </c>
      <c r="N54" s="254" t="s">
        <v>249</v>
      </c>
    </row>
    <row r="55" spans="1:14" ht="19.5" customHeight="1" thickBot="1">
      <c r="A55" s="251" t="s">
        <v>262</v>
      </c>
      <c r="B55" s="255" t="s">
        <v>250</v>
      </c>
      <c r="C55" s="258" t="s">
        <v>250</v>
      </c>
      <c r="D55" s="258" t="s">
        <v>250</v>
      </c>
      <c r="E55" s="255" t="s">
        <v>250</v>
      </c>
      <c r="F55" s="260" t="s">
        <v>250</v>
      </c>
      <c r="G55" s="255" t="s">
        <v>250</v>
      </c>
      <c r="H55" s="255" t="s">
        <v>250</v>
      </c>
      <c r="I55" s="255" t="s">
        <v>250</v>
      </c>
      <c r="J55" s="255" t="s">
        <v>250</v>
      </c>
      <c r="K55" s="255" t="s">
        <v>250</v>
      </c>
      <c r="L55" s="255" t="s">
        <v>250</v>
      </c>
      <c r="M55" s="255" t="s">
        <v>250</v>
      </c>
      <c r="N55" s="254" t="s">
        <v>249</v>
      </c>
    </row>
    <row r="56" spans="1:14" ht="20.25" customHeight="1" thickBot="1">
      <c r="A56" s="251" t="s">
        <v>263</v>
      </c>
      <c r="B56" s="255" t="s">
        <v>250</v>
      </c>
      <c r="C56" s="258" t="s">
        <v>250</v>
      </c>
      <c r="D56" s="258" t="s">
        <v>250</v>
      </c>
      <c r="E56" s="255" t="s">
        <v>250</v>
      </c>
      <c r="F56" s="260" t="s">
        <v>250</v>
      </c>
      <c r="G56" s="255" t="s">
        <v>250</v>
      </c>
      <c r="H56" s="255" t="s">
        <v>250</v>
      </c>
      <c r="I56" s="255" t="s">
        <v>250</v>
      </c>
      <c r="J56" s="255" t="s">
        <v>250</v>
      </c>
      <c r="K56" s="255" t="s">
        <v>250</v>
      </c>
      <c r="L56" s="255" t="s">
        <v>250</v>
      </c>
      <c r="M56" s="255" t="s">
        <v>250</v>
      </c>
      <c r="N56" s="254" t="s">
        <v>249</v>
      </c>
    </row>
    <row r="57" spans="1:14" ht="19.5" thickBot="1">
      <c r="A57" s="251" t="s">
        <v>264</v>
      </c>
      <c r="B57" s="254" t="s">
        <v>249</v>
      </c>
      <c r="C57" s="257" t="s">
        <v>249</v>
      </c>
      <c r="D57" s="257" t="s">
        <v>249</v>
      </c>
      <c r="E57" s="257" t="s">
        <v>249</v>
      </c>
      <c r="F57" s="254" t="s">
        <v>249</v>
      </c>
      <c r="G57" s="254" t="s">
        <v>249</v>
      </c>
      <c r="H57" s="254" t="s">
        <v>249</v>
      </c>
      <c r="I57" s="254" t="s">
        <v>249</v>
      </c>
      <c r="J57" s="254" t="s">
        <v>249</v>
      </c>
      <c r="K57" s="254" t="s">
        <v>249</v>
      </c>
      <c r="L57" s="254" t="s">
        <v>249</v>
      </c>
      <c r="M57" s="254" t="s">
        <v>249</v>
      </c>
      <c r="N57" s="254" t="s">
        <v>249</v>
      </c>
    </row>
    <row r="58" spans="1:14" ht="15" customHeight="1"/>
    <row r="59" spans="1:14" ht="15.75" customHeight="1">
      <c r="A59" s="270" t="s">
        <v>270</v>
      </c>
    </row>
    <row r="60" spans="1:14" ht="15.75" thickBot="1"/>
    <row r="61" spans="1:14">
      <c r="A61" s="1144" t="s">
        <v>265</v>
      </c>
      <c r="B61" s="1145"/>
      <c r="C61" s="1146"/>
      <c r="D61" s="1146"/>
      <c r="E61" s="1147"/>
    </row>
    <row r="62" spans="1:14" ht="15.75" thickBot="1">
      <c r="A62" s="1144"/>
      <c r="B62" s="1148"/>
      <c r="C62" s="1149"/>
      <c r="D62" s="1149"/>
      <c r="E62" s="1150"/>
    </row>
    <row r="63" spans="1:14" ht="16.5" thickBot="1">
      <c r="A63" s="252"/>
      <c r="B63" s="256"/>
      <c r="C63" s="256"/>
      <c r="D63" s="256"/>
      <c r="E63" s="256"/>
    </row>
    <row r="64" spans="1:14">
      <c r="A64" s="1144" t="s">
        <v>266</v>
      </c>
      <c r="B64" s="1151"/>
      <c r="C64" s="1152"/>
      <c r="D64" s="1152"/>
      <c r="E64" s="1153"/>
    </row>
    <row r="65" spans="1:5" ht="15.75" thickBot="1">
      <c r="A65" s="1144"/>
      <c r="B65" s="1154"/>
      <c r="C65" s="1155"/>
      <c r="D65" s="1155"/>
      <c r="E65" s="1156"/>
    </row>
  </sheetData>
  <mergeCells count="9">
    <mergeCell ref="O28:Q30"/>
    <mergeCell ref="A61:A62"/>
    <mergeCell ref="B61:E62"/>
    <mergeCell ref="A64:A65"/>
    <mergeCell ref="B64:E65"/>
    <mergeCell ref="A1:N2"/>
    <mergeCell ref="B3:F3"/>
    <mergeCell ref="G3:H3"/>
    <mergeCell ref="I3:K3"/>
  </mergeCells>
  <pageMargins left="0.23622047244094488" right="0.23622047244094488" top="0.19685039370078741" bottom="0.19685039370078741" header="0.31496062992125984" footer="0.31496062992125984"/>
  <pageSetup paperSize="9"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7</vt:i4>
      </vt:variant>
    </vt:vector>
  </HeadingPairs>
  <TitlesOfParts>
    <vt:vector size="13" baseType="lpstr">
      <vt:lpstr>ТитулСтол</vt:lpstr>
      <vt:lpstr>Столы Модерн</vt:lpstr>
      <vt:lpstr>Столы из массива дерева</vt:lpstr>
      <vt:lpstr>Стулья МК (каркас + мягкий эл.)</vt:lpstr>
      <vt:lpstr>Все стулья по категориям</vt:lpstr>
      <vt:lpstr>Сочетания тканей и стульев</vt:lpstr>
      <vt:lpstr>'Все стулья по категориям'!Заголовки_для_печати</vt:lpstr>
      <vt:lpstr>'Столы из массива дерева'!Заголовки_для_печати</vt:lpstr>
      <vt:lpstr>'Стулья МК (каркас + мягкий эл.)'!Заголовки_для_печати</vt:lpstr>
      <vt:lpstr>'Все стулья по категориям'!Область_печати</vt:lpstr>
      <vt:lpstr>'Сочетания тканей и стульев'!Область_печати</vt:lpstr>
      <vt:lpstr>'Столы из массива дерева'!Область_печати</vt:lpstr>
      <vt:lpstr>'Стулья МК (каркас + мягкий эл.)'!Область_печати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user54</dc:creator>
  <cp:lastModifiedBy>user81</cp:lastModifiedBy>
  <cp:lastPrinted>2018-09-21T12:07:10Z</cp:lastPrinted>
  <dcterms:created xsi:type="dcterms:W3CDTF">2014-10-16T10:21:40Z</dcterms:created>
  <dcterms:modified xsi:type="dcterms:W3CDTF">2018-09-25T06:08:10Z</dcterms:modified>
</cp:coreProperties>
</file>