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174" i="1"/>
  <c r="B160"/>
  <c r="B145"/>
  <c r="B130"/>
  <c r="B115"/>
  <c r="B97"/>
  <c r="B82"/>
  <c r="B67"/>
  <c r="B52"/>
  <c r="B37"/>
  <c r="B23"/>
  <c r="E161"/>
  <c r="E147"/>
  <c r="E132"/>
  <c r="E117"/>
  <c r="E102"/>
  <c r="E84"/>
  <c r="E69"/>
  <c r="E54"/>
  <c r="E39"/>
  <c r="E24"/>
  <c r="E10"/>
  <c r="F176"/>
  <c r="G176"/>
  <c r="G165"/>
  <c r="G164"/>
  <c r="G163"/>
  <c r="G156"/>
  <c r="G155"/>
  <c r="G154"/>
  <c r="G153"/>
  <c r="G152"/>
  <c r="G151"/>
  <c r="G150"/>
  <c r="G149"/>
  <c r="G136"/>
  <c r="G135"/>
  <c r="G134"/>
  <c r="G124"/>
  <c r="G123"/>
  <c r="G122"/>
  <c r="G121"/>
  <c r="G120"/>
  <c r="G119"/>
  <c r="G115"/>
  <c r="G114"/>
  <c r="G113"/>
  <c r="G112"/>
  <c r="G111"/>
  <c r="G110"/>
  <c r="G109"/>
  <c r="G108"/>
  <c r="G107"/>
  <c r="G106"/>
  <c r="G105"/>
  <c r="G104"/>
  <c r="G100"/>
  <c r="G99"/>
  <c r="G98"/>
  <c r="G97"/>
  <c r="G96"/>
  <c r="G95"/>
  <c r="G94"/>
  <c r="G93"/>
  <c r="G92"/>
  <c r="G91"/>
  <c r="G90"/>
  <c r="G89"/>
  <c r="G88"/>
  <c r="G87"/>
  <c r="G86"/>
  <c r="G73"/>
  <c r="G72"/>
  <c r="G71"/>
  <c r="G63"/>
  <c r="G62"/>
  <c r="G61"/>
  <c r="G60"/>
  <c r="G59"/>
  <c r="G58"/>
  <c r="G57"/>
  <c r="G56"/>
  <c r="G49"/>
  <c r="G48"/>
  <c r="G47"/>
  <c r="G46"/>
  <c r="G45"/>
  <c r="G44"/>
  <c r="G43"/>
  <c r="G42"/>
  <c r="G41"/>
  <c r="G28"/>
  <c r="G27"/>
  <c r="G26"/>
  <c r="G17"/>
  <c r="G16"/>
  <c r="G15"/>
  <c r="G14"/>
  <c r="G13"/>
  <c r="G12"/>
</calcChain>
</file>

<file path=xl/sharedStrings.xml><?xml version="1.0" encoding="utf-8"?>
<sst xmlns="http://schemas.openxmlformats.org/spreadsheetml/2006/main" count="120" uniqueCount="74">
  <si>
    <t>*Фиксированная цена</t>
  </si>
  <si>
    <t>– скидки не распространяются.</t>
  </si>
  <si>
    <t>18.10.18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</si>
  <si>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</si>
  <si>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</si>
  <si>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</si>
  <si>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</si>
  <si>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</si>
  <si>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</si>
  <si>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Колготки</t>
  </si>
  <si>
    <t>Levante(Леванте), Италия</t>
  </si>
  <si>
    <t>AMBRA</t>
  </si>
  <si>
    <t>колготки жен. LE-AMBRA 40</t>
  </si>
  <si>
    <t>81% полиамид, 16% эластан, 3% хлопок(в уп.-1шт.)</t>
  </si>
  <si>
    <t>2, темно-бежевый</t>
  </si>
  <si>
    <t>3, темно-бежевый</t>
  </si>
  <si>
    <t>4, темно-бежевый</t>
  </si>
  <si>
    <t>2, черный</t>
  </si>
  <si>
    <t>3, черный</t>
  </si>
  <si>
    <t>4, черный</t>
  </si>
  <si>
    <t>колготки жен. LE-AMBRA 40 XXL</t>
  </si>
  <si>
    <t>6, серый</t>
  </si>
  <si>
    <t>6, темно-бежевый</t>
  </si>
  <si>
    <t>6, черный</t>
  </si>
  <si>
    <t>BODY SLIM</t>
  </si>
  <si>
    <t>колготки жен. LE-BODY SLIM 40</t>
  </si>
  <si>
    <t>70% полиамид, 27% эластан, 3% хлопок(в уп.-1шт.)</t>
  </si>
  <si>
    <t>2, коричневый</t>
  </si>
  <si>
    <t>3, коричневый</t>
  </si>
  <si>
    <t>4, коричневый</t>
  </si>
  <si>
    <t>BRASIL</t>
  </si>
  <si>
    <t>колготки жен. LE-BRASIL 40</t>
  </si>
  <si>
    <t>85% полиамид, 13% эластан, 2% хлопок(в уп.-1шт.)</t>
  </si>
  <si>
    <t>2, загар</t>
  </si>
  <si>
    <t>3, загар</t>
  </si>
  <si>
    <t>4, загар</t>
  </si>
  <si>
    <t>5, загар</t>
  </si>
  <si>
    <t>5, черный</t>
  </si>
  <si>
    <t>COTTON</t>
  </si>
  <si>
    <t>колготки жен. LE-SOFT COTTON</t>
  </si>
  <si>
    <t>51% полиамид 43%хлопок 6%эластан(в уп.-1шт.)</t>
  </si>
  <si>
    <t>EVOLUTION</t>
  </si>
  <si>
    <t>колготки жен. LE-EVOLUTION 100</t>
  </si>
  <si>
    <t>87% полиамид, 11% эластан, 2% хлопок(в уп.-1шт.)</t>
  </si>
  <si>
    <t>2, бордовый</t>
  </si>
  <si>
    <t>3, бордовый</t>
  </si>
  <si>
    <t>4, бордовый</t>
  </si>
  <si>
    <t>2, красный</t>
  </si>
  <si>
    <t>3, красный</t>
  </si>
  <si>
    <t>4, красный</t>
  </si>
  <si>
    <t>2, синий</t>
  </si>
  <si>
    <t>3, синий</t>
  </si>
  <si>
    <t>4, синий</t>
  </si>
  <si>
    <t>2, темно-зеленый</t>
  </si>
  <si>
    <t>3, темно-зеленый</t>
  </si>
  <si>
    <t>4, темно-зеленый</t>
  </si>
  <si>
    <t>RELAX</t>
  </si>
  <si>
    <t>колготки жен. LE-RELAX 40</t>
  </si>
  <si>
    <t>84% полиамид, 16% эластан(в уп.-1шт.)</t>
  </si>
  <si>
    <t>2, серый</t>
  </si>
  <si>
    <t>3, серый</t>
  </si>
  <si>
    <t>4, серый</t>
  </si>
  <si>
    <t>ROMANTIC</t>
  </si>
  <si>
    <t>чулки жен. LE-ROMANTIC 30</t>
  </si>
  <si>
    <t>THERMIC</t>
  </si>
  <si>
    <t>колготки жен. LE-THERMIC</t>
  </si>
  <si>
    <t>88% полиамид, 12% эластан(в уп.-1шт.)</t>
  </si>
  <si>
    <t>UNICA</t>
  </si>
  <si>
    <t>колготки жен. LE-UNICA 40 COLLANT</t>
  </si>
  <si>
    <t>86% полиамид, 14% эластан(в уп.-1шт.)</t>
  </si>
  <si>
    <t>колготки жен. LE-UNICA 80 COLLANT</t>
  </si>
  <si>
    <t>89% полиамид, 11% эластан(в уп.-1шт.)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</si>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</sst>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  <xf numFmtId="0" fontId="3" fillId="6" borderId="0" xfId="0" applyFont="1" applyFill="1" applyAlignment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left" wrapText="1"/>
    </xf>
    <xf numFmtId="0" fontId="8" fillId="6" borderId="0" xfId="1" applyFill="1" applyAlignment="1" applyProtection="1">
      <alignment horizontal="left" wrapText="1" indent="9"/>
    </xf>
    <xf numFmtId="0" fontId="8" fillId="0" borderId="0" xfId="1" applyAlignment="1" applyProtection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36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40</xdr:row>
      <xdr:rowOff>9525</xdr:rowOff>
    </xdr:from>
    <xdr:to>
      <xdr:col>2</xdr:col>
      <xdr:colOff>0</xdr:colOff>
      <xdr:row>51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55</xdr:row>
      <xdr:rowOff>9525</xdr:rowOff>
    </xdr:from>
    <xdr:to>
      <xdr:col>2</xdr:col>
      <xdr:colOff>0</xdr:colOff>
      <xdr:row>66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70</xdr:row>
      <xdr:rowOff>9525</xdr:rowOff>
    </xdr:from>
    <xdr:to>
      <xdr:col>2</xdr:col>
      <xdr:colOff>0</xdr:colOff>
      <xdr:row>81</xdr:row>
      <xdr:rowOff>9525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85</xdr:row>
      <xdr:rowOff>9525</xdr:rowOff>
    </xdr:from>
    <xdr:to>
      <xdr:col>2</xdr:col>
      <xdr:colOff>0</xdr:colOff>
      <xdr:row>96</xdr:row>
      <xdr:rowOff>9525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103</xdr:row>
      <xdr:rowOff>9525</xdr:rowOff>
    </xdr:from>
    <xdr:to>
      <xdr:col>2</xdr:col>
      <xdr:colOff>0</xdr:colOff>
      <xdr:row>114</xdr:row>
      <xdr:rowOff>9525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118</xdr:row>
      <xdr:rowOff>9525</xdr:rowOff>
    </xdr:from>
    <xdr:to>
      <xdr:col>2</xdr:col>
      <xdr:colOff>0</xdr:colOff>
      <xdr:row>129</xdr:row>
      <xdr:rowOff>9525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133</xdr:row>
      <xdr:rowOff>9525</xdr:rowOff>
    </xdr:from>
    <xdr:to>
      <xdr:col>2</xdr:col>
      <xdr:colOff>0</xdr:colOff>
      <xdr:row>144</xdr:row>
      <xdr:rowOff>9525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148</xdr:row>
      <xdr:rowOff>9525</xdr:rowOff>
    </xdr:from>
    <xdr:to>
      <xdr:col>2</xdr:col>
      <xdr:colOff>0</xdr:colOff>
      <xdr:row>159</xdr:row>
      <xdr:rowOff>9525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162</xdr:row>
      <xdr:rowOff>9525</xdr:rowOff>
    </xdr:from>
    <xdr:to>
      <xdr:col>2</xdr:col>
      <xdr:colOff>0</xdr:colOff>
      <xdr:row>173</xdr:row>
      <xdr:rowOff>9525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176"/>
  <sheetViews>
    <sheetView tabSelected="1" workbookViewId="0"/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0" t="s">
        <v>1</v>
      </c>
      <c r="G4" s="20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1" t="s">
        <v>9</v>
      </c>
      <c r="C7" s="21"/>
      <c r="D7" s="21"/>
      <c r="E7" s="21"/>
      <c r="F7" s="5"/>
      <c r="G7" s="5"/>
    </row>
    <row r="8" spans="2:7" ht="11.1" customHeight="1" outlineLevel="1">
      <c r="B8" s="22" t="s">
        <v>10</v>
      </c>
      <c r="C8" s="22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3" t="s">
        <v>12</v>
      </c>
      <c r="C10" s="23"/>
      <c r="D10" s="8"/>
      <c r="E10" s="26" t="str">
        <f>HYPERLINK("https://www.galantholding.com/catalog/374/176662/","www.galantholding.ru")</f>
        <v>www.galantholding.ru</v>
      </c>
      <c r="F10" s="24"/>
      <c r="G10" s="24"/>
    </row>
    <row r="11" spans="2:7" ht="11.1" customHeight="1" outlineLevel="3">
      <c r="B11" s="25" t="s">
        <v>13</v>
      </c>
      <c r="C11" s="25"/>
      <c r="D11" s="25"/>
      <c r="E11" s="25"/>
      <c r="F11" s="9"/>
      <c r="G11" s="9"/>
    </row>
    <row r="12" spans="2:7" ht="12.95" customHeight="1" outlineLevel="3">
      <c r="C12" s="10" t="s">
        <v>14</v>
      </c>
      <c r="D12" s="11">
        <v>8000577225877</v>
      </c>
      <c r="E12" s="12">
        <v>194.4</v>
      </c>
      <c r="F12" s="13"/>
      <c r="G12" s="14">
        <f>F12*E12</f>
        <v>0</v>
      </c>
    </row>
    <row r="13" spans="2:7" ht="12.95" customHeight="1" outlineLevel="3">
      <c r="C13" s="10" t="s">
        <v>15</v>
      </c>
      <c r="D13" s="11">
        <v>8000577225884</v>
      </c>
      <c r="E13" s="12">
        <v>194.4</v>
      </c>
      <c r="F13" s="13"/>
      <c r="G13" s="14">
        <f>F13*E13</f>
        <v>0</v>
      </c>
    </row>
    <row r="14" spans="2:7" ht="12.95" customHeight="1" outlineLevel="3">
      <c r="C14" s="10" t="s">
        <v>16</v>
      </c>
      <c r="D14" s="11">
        <v>8000577225891</v>
      </c>
      <c r="E14" s="12">
        <v>194.4</v>
      </c>
      <c r="F14" s="13"/>
      <c r="G14" s="14">
        <f>F14*E14</f>
        <v>0</v>
      </c>
    </row>
    <row r="15" spans="2:7" ht="12.95" customHeight="1" outlineLevel="3">
      <c r="C15" s="10" t="s">
        <v>17</v>
      </c>
      <c r="D15" s="11">
        <v>8000577102406</v>
      </c>
      <c r="E15" s="12">
        <v>194.4</v>
      </c>
      <c r="F15" s="13"/>
      <c r="G15" s="14">
        <f>F15*E15</f>
        <v>0</v>
      </c>
    </row>
    <row r="16" spans="2:7" ht="12.95" customHeight="1" outlineLevel="3">
      <c r="C16" s="10" t="s">
        <v>18</v>
      </c>
      <c r="D16" s="11">
        <v>8000577102413</v>
      </c>
      <c r="E16" s="12">
        <v>194.4</v>
      </c>
      <c r="F16" s="13"/>
      <c r="G16" s="14">
        <f>F16*E16</f>
        <v>0</v>
      </c>
    </row>
    <row r="17" spans="2:7" ht="12.95" customHeight="1" outlineLevel="3">
      <c r="C17" s="10" t="s">
        <v>19</v>
      </c>
      <c r="D17" s="11">
        <v>8000577102420</v>
      </c>
      <c r="E17" s="12">
        <v>194.4</v>
      </c>
      <c r="F17" s="13"/>
      <c r="G17" s="14">
        <f>F17*E17</f>
        <v>0</v>
      </c>
    </row>
    <row r="18" spans="2:7" ht="12.95" customHeight="1" outlineLevel="3">
      <c r="C18" s="10"/>
      <c r="D18" s="10"/>
      <c r="E18" s="15"/>
      <c r="F18" s="13"/>
      <c r="G18" s="14"/>
    </row>
    <row r="19" spans="2:7" ht="12.95" customHeight="1" outlineLevel="3">
      <c r="C19" s="10"/>
      <c r="D19" s="10"/>
      <c r="E19" s="15"/>
      <c r="F19" s="13"/>
      <c r="G19" s="14"/>
    </row>
    <row r="20" spans="2:7" ht="12.95" customHeight="1" outlineLevel="3">
      <c r="C20" s="10"/>
      <c r="D20" s="10"/>
      <c r="E20" s="15"/>
      <c r="F20" s="13"/>
      <c r="G20" s="14"/>
    </row>
    <row r="21" spans="2:7" ht="12.95" customHeight="1" outlineLevel="3">
      <c r="C21" s="10"/>
      <c r="D21" s="10"/>
      <c r="E21" s="15"/>
      <c r="F21" s="13"/>
      <c r="G21" s="14"/>
    </row>
    <row r="22" spans="2:7" ht="12.95" customHeight="1" outlineLevel="3">
      <c r="C22" s="10"/>
      <c r="D22" s="10"/>
      <c r="E22" s="15"/>
      <c r="F22" s="13"/>
      <c r="G22" s="14"/>
    </row>
    <row r="23" spans="2:7" ht="12.95" customHeight="1" outlineLevel="3">
      <c r="B23" s="27" t="str">
        <f>HYPERLINK("http://galantphoto.ru/pictures_for_form/Levante/LE-AMBRA_40.jpg","увеличить")</f>
        <v>увеличить</v>
      </c>
      <c r="C23" s="10"/>
      <c r="D23" s="10"/>
      <c r="E23" s="15"/>
      <c r="F23" s="13"/>
      <c r="G23" s="14"/>
    </row>
    <row r="24" spans="2:7" ht="11.1" customHeight="1" outlineLevel="3">
      <c r="B24" s="23" t="s">
        <v>20</v>
      </c>
      <c r="C24" s="23"/>
      <c r="D24" s="8"/>
      <c r="E24" s="26" t="str">
        <f>HYPERLINK("https://www.galantholding.com/catalog/374/176663/","www.galantholding.ru")</f>
        <v>www.galantholding.ru</v>
      </c>
      <c r="F24" s="24"/>
      <c r="G24" s="24"/>
    </row>
    <row r="25" spans="2:7" ht="11.1" customHeight="1" outlineLevel="3">
      <c r="B25" s="25" t="s">
        <v>13</v>
      </c>
      <c r="C25" s="25"/>
      <c r="D25" s="25"/>
      <c r="E25" s="25"/>
      <c r="F25" s="9"/>
      <c r="G25" s="9"/>
    </row>
    <row r="26" spans="2:7" ht="12.95" customHeight="1" outlineLevel="3">
      <c r="C26" s="10" t="s">
        <v>21</v>
      </c>
      <c r="D26" s="11">
        <v>8000577102765</v>
      </c>
      <c r="E26" s="12">
        <v>205</v>
      </c>
      <c r="F26" s="13"/>
      <c r="G26" s="14">
        <f>F26*E26</f>
        <v>0</v>
      </c>
    </row>
    <row r="27" spans="2:7" ht="12.95" customHeight="1" outlineLevel="3">
      <c r="C27" s="10" t="s">
        <v>22</v>
      </c>
      <c r="D27" s="11">
        <v>8000577225907</v>
      </c>
      <c r="E27" s="12">
        <v>205</v>
      </c>
      <c r="F27" s="13"/>
      <c r="G27" s="14">
        <f>F27*E27</f>
        <v>0</v>
      </c>
    </row>
    <row r="28" spans="2:7" ht="12.95" customHeight="1" outlineLevel="3">
      <c r="C28" s="10" t="s">
        <v>23</v>
      </c>
      <c r="D28" s="11">
        <v>8000577102840</v>
      </c>
      <c r="E28" s="12">
        <v>205</v>
      </c>
      <c r="F28" s="13"/>
      <c r="G28" s="14">
        <f>F28*E28</f>
        <v>0</v>
      </c>
    </row>
    <row r="29" spans="2:7" ht="12.95" customHeight="1" outlineLevel="3">
      <c r="C29" s="10"/>
      <c r="D29" s="10"/>
      <c r="E29" s="15"/>
      <c r="F29" s="13"/>
      <c r="G29" s="14"/>
    </row>
    <row r="30" spans="2:7" ht="12.95" customHeight="1" outlineLevel="3">
      <c r="C30" s="10"/>
      <c r="D30" s="10"/>
      <c r="E30" s="15"/>
      <c r="F30" s="13"/>
      <c r="G30" s="14"/>
    </row>
    <row r="31" spans="2:7" ht="12.95" customHeight="1" outlineLevel="3">
      <c r="C31" s="10"/>
      <c r="D31" s="10"/>
      <c r="E31" s="15"/>
      <c r="F31" s="13"/>
      <c r="G31" s="14"/>
    </row>
    <row r="32" spans="2:7" ht="12.95" customHeight="1" outlineLevel="3">
      <c r="C32" s="10"/>
      <c r="D32" s="10"/>
      <c r="E32" s="15"/>
      <c r="F32" s="13"/>
      <c r="G32" s="14"/>
    </row>
    <row r="33" spans="2:7" ht="12.95" customHeight="1" outlineLevel="3">
      <c r="C33" s="10"/>
      <c r="D33" s="10"/>
      <c r="E33" s="15"/>
      <c r="F33" s="13"/>
      <c r="G33" s="14"/>
    </row>
    <row r="34" spans="2:7" ht="12.95" customHeight="1" outlineLevel="3">
      <c r="C34" s="10"/>
      <c r="D34" s="10"/>
      <c r="E34" s="15"/>
      <c r="F34" s="13"/>
      <c r="G34" s="14"/>
    </row>
    <row r="35" spans="2:7" ht="12.95" customHeight="1" outlineLevel="3">
      <c r="C35" s="10"/>
      <c r="D35" s="10"/>
      <c r="E35" s="15"/>
      <c r="F35" s="13"/>
      <c r="G35" s="14"/>
    </row>
    <row r="36" spans="2:7" ht="12.95" customHeight="1" outlineLevel="3">
      <c r="C36" s="10"/>
      <c r="D36" s="10"/>
      <c r="E36" s="15"/>
      <c r="F36" s="13"/>
      <c r="G36" s="14"/>
    </row>
    <row r="37" spans="2:7" ht="12.95" customHeight="1" outlineLevel="3">
      <c r="B37" s="27" t="str">
        <f>HYPERLINK("http://galantphoto.ru/pictures_for_form/Levante/LE-AMBRA_40.jpg","увеличить")</f>
        <v>увеличить</v>
      </c>
      <c r="C37" s="10"/>
      <c r="D37" s="10"/>
      <c r="E37" s="15"/>
      <c r="F37" s="13"/>
      <c r="G37" s="14"/>
    </row>
    <row r="38" spans="2:7" ht="11.1" customHeight="1" outlineLevel="2">
      <c r="B38" s="7" t="s">
        <v>24</v>
      </c>
      <c r="C38" s="7"/>
      <c r="D38" s="7"/>
      <c r="E38" s="7"/>
      <c r="F38" s="7"/>
      <c r="G38" s="7"/>
    </row>
    <row r="39" spans="2:7" ht="11.1" customHeight="1" outlineLevel="3">
      <c r="B39" s="23" t="s">
        <v>25</v>
      </c>
      <c r="C39" s="23"/>
      <c r="D39" s="8"/>
      <c r="E39" s="26" t="str">
        <f>HYPERLINK("https://www.galantholding.com/catalog/374/176664/","www.galantholding.ru")</f>
        <v>www.galantholding.ru</v>
      </c>
      <c r="F39" s="24"/>
      <c r="G39" s="24"/>
    </row>
    <row r="40" spans="2:7" ht="11.1" customHeight="1" outlineLevel="3">
      <c r="B40" s="25" t="s">
        <v>26</v>
      </c>
      <c r="C40" s="25"/>
      <c r="D40" s="25"/>
      <c r="E40" s="25"/>
      <c r="F40" s="9"/>
      <c r="G40" s="9"/>
    </row>
    <row r="41" spans="2:7" ht="12.95" customHeight="1" outlineLevel="3">
      <c r="C41" s="10" t="s">
        <v>27</v>
      </c>
      <c r="D41" s="11">
        <v>8000577375718</v>
      </c>
      <c r="E41" s="12">
        <v>401.6</v>
      </c>
      <c r="F41" s="13"/>
      <c r="G41" s="14">
        <f>F41*E41</f>
        <v>0</v>
      </c>
    </row>
    <row r="42" spans="2:7" ht="12.95" customHeight="1" outlineLevel="3">
      <c r="C42" s="10" t="s">
        <v>28</v>
      </c>
      <c r="D42" s="11">
        <v>8000577375725</v>
      </c>
      <c r="E42" s="12">
        <v>401.6</v>
      </c>
      <c r="F42" s="13"/>
      <c r="G42" s="14">
        <f>F42*E42</f>
        <v>0</v>
      </c>
    </row>
    <row r="43" spans="2:7" ht="12.95" customHeight="1" outlineLevel="3">
      <c r="C43" s="10" t="s">
        <v>29</v>
      </c>
      <c r="D43" s="11">
        <v>8000577375732</v>
      </c>
      <c r="E43" s="12">
        <v>401.6</v>
      </c>
      <c r="F43" s="13"/>
      <c r="G43" s="14">
        <f>F43*E43</f>
        <v>0</v>
      </c>
    </row>
    <row r="44" spans="2:7" ht="12.95" customHeight="1" outlineLevel="3">
      <c r="C44" s="10" t="s">
        <v>14</v>
      </c>
      <c r="D44" s="11">
        <v>8000577243406</v>
      </c>
      <c r="E44" s="12">
        <v>401.6</v>
      </c>
      <c r="F44" s="13"/>
      <c r="G44" s="14">
        <f>F44*E44</f>
        <v>0</v>
      </c>
    </row>
    <row r="45" spans="2:7" ht="12.95" customHeight="1" outlineLevel="3">
      <c r="C45" s="10" t="s">
        <v>15</v>
      </c>
      <c r="D45" s="11">
        <v>8000577243413</v>
      </c>
      <c r="E45" s="12">
        <v>401.6</v>
      </c>
      <c r="F45" s="13"/>
      <c r="G45" s="14">
        <f>F45*E45</f>
        <v>0</v>
      </c>
    </row>
    <row r="46" spans="2:7" ht="12.95" customHeight="1" outlineLevel="3">
      <c r="C46" s="10" t="s">
        <v>16</v>
      </c>
      <c r="D46" s="11">
        <v>8000577243420</v>
      </c>
      <c r="E46" s="12">
        <v>401.6</v>
      </c>
      <c r="F46" s="13"/>
      <c r="G46" s="14">
        <f>F46*E46</f>
        <v>0</v>
      </c>
    </row>
    <row r="47" spans="2:7" ht="12.95" customHeight="1" outlineLevel="3">
      <c r="C47" s="10" t="s">
        <v>17</v>
      </c>
      <c r="D47" s="11">
        <v>8000577209273</v>
      </c>
      <c r="E47" s="12">
        <v>401.6</v>
      </c>
      <c r="F47" s="13"/>
      <c r="G47" s="14">
        <f>F47*E47</f>
        <v>0</v>
      </c>
    </row>
    <row r="48" spans="2:7" ht="12.95" customHeight="1" outlineLevel="3">
      <c r="C48" s="10" t="s">
        <v>18</v>
      </c>
      <c r="D48" s="11">
        <v>8000577209280</v>
      </c>
      <c r="E48" s="12">
        <v>401.6</v>
      </c>
      <c r="F48" s="13"/>
      <c r="G48" s="14">
        <f>F48*E48</f>
        <v>0</v>
      </c>
    </row>
    <row r="49" spans="2:7" ht="12.95" customHeight="1" outlineLevel="3">
      <c r="C49" s="10" t="s">
        <v>19</v>
      </c>
      <c r="D49" s="11">
        <v>8000577209297</v>
      </c>
      <c r="E49" s="12">
        <v>401.6</v>
      </c>
      <c r="F49" s="13"/>
      <c r="G49" s="14">
        <f>F49*E49</f>
        <v>0</v>
      </c>
    </row>
    <row r="50" spans="2:7" ht="12.95" customHeight="1" outlineLevel="3">
      <c r="C50" s="10"/>
      <c r="D50" s="10"/>
      <c r="E50" s="15"/>
      <c r="F50" s="13"/>
      <c r="G50" s="14"/>
    </row>
    <row r="51" spans="2:7" ht="12.95" customHeight="1" outlineLevel="3">
      <c r="C51" s="10"/>
      <c r="D51" s="10"/>
      <c r="E51" s="15"/>
      <c r="F51" s="13"/>
      <c r="G51" s="14"/>
    </row>
    <row r="52" spans="2:7" ht="12.95" customHeight="1" outlineLevel="3">
      <c r="B52" s="27" t="str">
        <f>HYPERLINK("http://galantphoto.ru/pictures_for_form/Levante/LE-BODY_SLIM_40.jpg","увеличить")</f>
        <v>увеличить</v>
      </c>
      <c r="C52" s="10"/>
      <c r="D52" s="10"/>
      <c r="E52" s="15"/>
      <c r="F52" s="13"/>
      <c r="G52" s="14"/>
    </row>
    <row r="53" spans="2:7" ht="11.1" customHeight="1" outlineLevel="2">
      <c r="B53" s="7" t="s">
        <v>30</v>
      </c>
      <c r="C53" s="7"/>
      <c r="D53" s="7"/>
      <c r="E53" s="7"/>
      <c r="F53" s="7"/>
      <c r="G53" s="7"/>
    </row>
    <row r="54" spans="2:7" ht="11.1" customHeight="1" outlineLevel="3">
      <c r="B54" s="23" t="s">
        <v>31</v>
      </c>
      <c r="C54" s="23"/>
      <c r="D54" s="8"/>
      <c r="E54" s="26" t="str">
        <f>HYPERLINK("https://www.galantholding.com/catalog/374/176665/","www.galantholding.ru")</f>
        <v>www.galantholding.ru</v>
      </c>
      <c r="F54" s="24"/>
      <c r="G54" s="24"/>
    </row>
    <row r="55" spans="2:7" ht="11.1" customHeight="1" outlineLevel="3">
      <c r="B55" s="25" t="s">
        <v>32</v>
      </c>
      <c r="C55" s="25"/>
      <c r="D55" s="25"/>
      <c r="E55" s="25"/>
      <c r="F55" s="9"/>
      <c r="G55" s="9"/>
    </row>
    <row r="56" spans="2:7" ht="12.95" customHeight="1" outlineLevel="3">
      <c r="C56" s="10" t="s">
        <v>33</v>
      </c>
      <c r="D56" s="11">
        <v>8000577979886</v>
      </c>
      <c r="E56" s="12">
        <v>208.7</v>
      </c>
      <c r="F56" s="13"/>
      <c r="G56" s="14">
        <f>F56*E56</f>
        <v>0</v>
      </c>
    </row>
    <row r="57" spans="2:7" ht="12.95" customHeight="1" outlineLevel="3">
      <c r="C57" s="10" t="s">
        <v>34</v>
      </c>
      <c r="D57" s="11">
        <v>8000577979893</v>
      </c>
      <c r="E57" s="12">
        <v>208.7</v>
      </c>
      <c r="F57" s="13"/>
      <c r="G57" s="14">
        <f>F57*E57</f>
        <v>0</v>
      </c>
    </row>
    <row r="58" spans="2:7" ht="12.95" customHeight="1" outlineLevel="3">
      <c r="C58" s="10" t="s">
        <v>35</v>
      </c>
      <c r="D58" s="11">
        <v>8000577979909</v>
      </c>
      <c r="E58" s="12">
        <v>208.7</v>
      </c>
      <c r="F58" s="13"/>
      <c r="G58" s="14">
        <f>F58*E58</f>
        <v>0</v>
      </c>
    </row>
    <row r="59" spans="2:7" ht="12.95" customHeight="1" outlineLevel="3">
      <c r="C59" s="10" t="s">
        <v>36</v>
      </c>
      <c r="D59" s="11">
        <v>8000577979916</v>
      </c>
      <c r="E59" s="12">
        <v>208.7</v>
      </c>
      <c r="F59" s="13"/>
      <c r="G59" s="14">
        <f>F59*E59</f>
        <v>0</v>
      </c>
    </row>
    <row r="60" spans="2:7" ht="12.95" customHeight="1" outlineLevel="3">
      <c r="C60" s="10" t="s">
        <v>17</v>
      </c>
      <c r="D60" s="11">
        <v>8000577979985</v>
      </c>
      <c r="E60" s="12">
        <v>208.7</v>
      </c>
      <c r="F60" s="13"/>
      <c r="G60" s="14">
        <f>F60*E60</f>
        <v>0</v>
      </c>
    </row>
    <row r="61" spans="2:7" ht="12.95" customHeight="1" outlineLevel="3">
      <c r="C61" s="10" t="s">
        <v>18</v>
      </c>
      <c r="D61" s="11">
        <v>8000577979992</v>
      </c>
      <c r="E61" s="12">
        <v>208.7</v>
      </c>
      <c r="F61" s="13"/>
      <c r="G61" s="14">
        <f>F61*E61</f>
        <v>0</v>
      </c>
    </row>
    <row r="62" spans="2:7" ht="12.95" customHeight="1" outlineLevel="3">
      <c r="C62" s="10" t="s">
        <v>19</v>
      </c>
      <c r="D62" s="11">
        <v>8000577980004</v>
      </c>
      <c r="E62" s="12">
        <v>208.7</v>
      </c>
      <c r="F62" s="13"/>
      <c r="G62" s="14">
        <f>F62*E62</f>
        <v>0</v>
      </c>
    </row>
    <row r="63" spans="2:7" ht="12.95" customHeight="1" outlineLevel="3">
      <c r="C63" s="10" t="s">
        <v>37</v>
      </c>
      <c r="D63" s="11">
        <v>8000577980011</v>
      </c>
      <c r="E63" s="12">
        <v>208.7</v>
      </c>
      <c r="F63" s="13"/>
      <c r="G63" s="14">
        <f>F63*E63</f>
        <v>0</v>
      </c>
    </row>
    <row r="64" spans="2:7" ht="12.95" customHeight="1" outlineLevel="3">
      <c r="C64" s="10"/>
      <c r="D64" s="10"/>
      <c r="E64" s="15"/>
      <c r="F64" s="13"/>
      <c r="G64" s="14"/>
    </row>
    <row r="65" spans="2:7" ht="12.95" customHeight="1" outlineLevel="3">
      <c r="C65" s="10"/>
      <c r="D65" s="10"/>
      <c r="E65" s="15"/>
      <c r="F65" s="13"/>
      <c r="G65" s="14"/>
    </row>
    <row r="66" spans="2:7" ht="12.95" customHeight="1" outlineLevel="3">
      <c r="C66" s="10"/>
      <c r="D66" s="10"/>
      <c r="E66" s="15"/>
      <c r="F66" s="13"/>
      <c r="G66" s="14"/>
    </row>
    <row r="67" spans="2:7" ht="12.95" customHeight="1" outlineLevel="3">
      <c r="B67" s="27" t="str">
        <f>HYPERLINK("http://galantphoto.ru/pictures_for_form/Levante/LE-BRASIL_40.jpg","увеличить")</f>
        <v>увеличить</v>
      </c>
      <c r="C67" s="10"/>
      <c r="D67" s="10"/>
      <c r="E67" s="15"/>
      <c r="F67" s="13"/>
      <c r="G67" s="14"/>
    </row>
    <row r="68" spans="2:7" ht="11.1" customHeight="1" outlineLevel="2">
      <c r="B68" s="7" t="s">
        <v>38</v>
      </c>
      <c r="C68" s="7"/>
      <c r="D68" s="7"/>
      <c r="E68" s="7"/>
      <c r="F68" s="7"/>
      <c r="G68" s="7"/>
    </row>
    <row r="69" spans="2:7" ht="11.1" customHeight="1" outlineLevel="3">
      <c r="B69" s="23" t="s">
        <v>39</v>
      </c>
      <c r="C69" s="23"/>
      <c r="D69" s="8"/>
      <c r="E69" s="26" t="str">
        <f>HYPERLINK("https://www.galantholding.com/catalog/374/176668/","www.galantholding.ru")</f>
        <v>www.galantholding.ru</v>
      </c>
      <c r="F69" s="24"/>
      <c r="G69" s="24"/>
    </row>
    <row r="70" spans="2:7" ht="11.1" customHeight="1" outlineLevel="3">
      <c r="B70" s="25" t="s">
        <v>40</v>
      </c>
      <c r="C70" s="25"/>
      <c r="D70" s="25"/>
      <c r="E70" s="25"/>
      <c r="F70" s="9"/>
      <c r="G70" s="9"/>
    </row>
    <row r="71" spans="2:7" ht="12.95" customHeight="1" outlineLevel="3">
      <c r="C71" s="10" t="s">
        <v>17</v>
      </c>
      <c r="D71" s="11">
        <v>8051045277829</v>
      </c>
      <c r="E71" s="12">
        <v>317.89999999999998</v>
      </c>
      <c r="F71" s="13"/>
      <c r="G71" s="14">
        <f>F71*E71</f>
        <v>0</v>
      </c>
    </row>
    <row r="72" spans="2:7" ht="12.95" customHeight="1" outlineLevel="3">
      <c r="C72" s="10" t="s">
        <v>18</v>
      </c>
      <c r="D72" s="11">
        <v>8051045277836</v>
      </c>
      <c r="E72" s="12">
        <v>317.89999999999998</v>
      </c>
      <c r="F72" s="13"/>
      <c r="G72" s="14">
        <f>F72*E72</f>
        <v>0</v>
      </c>
    </row>
    <row r="73" spans="2:7" ht="12.95" customHeight="1" outlineLevel="3">
      <c r="C73" s="10" t="s">
        <v>19</v>
      </c>
      <c r="D73" s="11">
        <v>8051045277843</v>
      </c>
      <c r="E73" s="12">
        <v>317.89999999999998</v>
      </c>
      <c r="F73" s="13"/>
      <c r="G73" s="14">
        <f>F73*E73</f>
        <v>0</v>
      </c>
    </row>
    <row r="74" spans="2:7" ht="12.95" customHeight="1" outlineLevel="3">
      <c r="C74" s="10"/>
      <c r="D74" s="10"/>
      <c r="E74" s="15"/>
      <c r="F74" s="13"/>
      <c r="G74" s="14"/>
    </row>
    <row r="75" spans="2:7" ht="12.95" customHeight="1" outlineLevel="3">
      <c r="C75" s="10"/>
      <c r="D75" s="10"/>
      <c r="E75" s="15"/>
      <c r="F75" s="13"/>
      <c r="G75" s="14"/>
    </row>
    <row r="76" spans="2:7" ht="12.95" customHeight="1" outlineLevel="3">
      <c r="C76" s="10"/>
      <c r="D76" s="10"/>
      <c r="E76" s="15"/>
      <c r="F76" s="13"/>
      <c r="G76" s="14"/>
    </row>
    <row r="77" spans="2:7" ht="12.95" customHeight="1" outlineLevel="3">
      <c r="C77" s="10"/>
      <c r="D77" s="10"/>
      <c r="E77" s="15"/>
      <c r="F77" s="13"/>
      <c r="G77" s="14"/>
    </row>
    <row r="78" spans="2:7" ht="12.95" customHeight="1" outlineLevel="3">
      <c r="C78" s="10"/>
      <c r="D78" s="10"/>
      <c r="E78" s="15"/>
      <c r="F78" s="13"/>
      <c r="G78" s="14"/>
    </row>
    <row r="79" spans="2:7" ht="12.95" customHeight="1" outlineLevel="3">
      <c r="C79" s="10"/>
      <c r="D79" s="10"/>
      <c r="E79" s="15"/>
      <c r="F79" s="13"/>
      <c r="G79" s="14"/>
    </row>
    <row r="80" spans="2:7" ht="12.95" customHeight="1" outlineLevel="3">
      <c r="C80" s="10"/>
      <c r="D80" s="10"/>
      <c r="E80" s="15"/>
      <c r="F80" s="13"/>
      <c r="G80" s="14"/>
    </row>
    <row r="81" spans="2:7" ht="12.95" customHeight="1" outlineLevel="3">
      <c r="C81" s="10"/>
      <c r="D81" s="10"/>
      <c r="E81" s="15"/>
      <c r="F81" s="13"/>
      <c r="G81" s="14"/>
    </row>
    <row r="82" spans="2:7" ht="12.95" customHeight="1" outlineLevel="3">
      <c r="B82" s="27" t="str">
        <f>HYPERLINK("http://galantphoto.ru/pictures_for_form/Levante/LE-SOFT_COTTON.jpg","увеличить")</f>
        <v>увеличить</v>
      </c>
      <c r="C82" s="10"/>
      <c r="D82" s="10"/>
      <c r="E82" s="15"/>
      <c r="F82" s="13"/>
      <c r="G82" s="14"/>
    </row>
    <row r="83" spans="2:7" ht="11.1" customHeight="1" outlineLevel="2">
      <c r="B83" s="7" t="s">
        <v>41</v>
      </c>
      <c r="C83" s="7"/>
      <c r="D83" s="7"/>
      <c r="E83" s="7"/>
      <c r="F83" s="7"/>
      <c r="G83" s="7"/>
    </row>
    <row r="84" spans="2:7" ht="11.1" customHeight="1" outlineLevel="3">
      <c r="B84" s="23" t="s">
        <v>42</v>
      </c>
      <c r="C84" s="23"/>
      <c r="D84" s="8"/>
      <c r="E84" s="26" t="str">
        <f>HYPERLINK("https://www.galantholding.com/catalog/374/176666/","www.galantholding.ru")</f>
        <v>www.galantholding.ru</v>
      </c>
      <c r="F84" s="24"/>
      <c r="G84" s="24"/>
    </row>
    <row r="85" spans="2:7" ht="11.1" customHeight="1" outlineLevel="3">
      <c r="B85" s="25" t="s">
        <v>43</v>
      </c>
      <c r="C85" s="25"/>
      <c r="D85" s="25"/>
      <c r="E85" s="25"/>
      <c r="F85" s="9"/>
      <c r="G85" s="9"/>
    </row>
    <row r="86" spans="2:7" ht="12.95" customHeight="1" outlineLevel="3">
      <c r="C86" s="10" t="s">
        <v>44</v>
      </c>
      <c r="D86" s="11">
        <v>8051045367346</v>
      </c>
      <c r="E86" s="12">
        <v>309.39999999999998</v>
      </c>
      <c r="F86" s="13"/>
      <c r="G86" s="14">
        <f>F86*E86</f>
        <v>0</v>
      </c>
    </row>
    <row r="87" spans="2:7" ht="12.95" customHeight="1" outlineLevel="3">
      <c r="C87" s="10" t="s">
        <v>45</v>
      </c>
      <c r="D87" s="11">
        <v>8051045367353</v>
      </c>
      <c r="E87" s="12">
        <v>309.39999999999998</v>
      </c>
      <c r="F87" s="13"/>
      <c r="G87" s="14">
        <f>F87*E87</f>
        <v>0</v>
      </c>
    </row>
    <row r="88" spans="2:7" ht="12.95" customHeight="1" outlineLevel="3">
      <c r="C88" s="10" t="s">
        <v>46</v>
      </c>
      <c r="D88" s="11">
        <v>8051045367360</v>
      </c>
      <c r="E88" s="12">
        <v>309.39999999999998</v>
      </c>
      <c r="F88" s="13"/>
      <c r="G88" s="14">
        <f>F88*E88</f>
        <v>0</v>
      </c>
    </row>
    <row r="89" spans="2:7" ht="12.95" customHeight="1" outlineLevel="3">
      <c r="C89" s="10" t="s">
        <v>47</v>
      </c>
      <c r="D89" s="11">
        <v>8051045367377</v>
      </c>
      <c r="E89" s="12">
        <v>309.39999999999998</v>
      </c>
      <c r="F89" s="13"/>
      <c r="G89" s="14">
        <f>F89*E89</f>
        <v>0</v>
      </c>
    </row>
    <row r="90" spans="2:7" ht="12.95" customHeight="1" outlineLevel="3">
      <c r="C90" s="10" t="s">
        <v>48</v>
      </c>
      <c r="D90" s="11">
        <v>8051045367384</v>
      </c>
      <c r="E90" s="12">
        <v>309.39999999999998</v>
      </c>
      <c r="F90" s="13"/>
      <c r="G90" s="14">
        <f>F90*E90</f>
        <v>0</v>
      </c>
    </row>
    <row r="91" spans="2:7" ht="12.95" customHeight="1" outlineLevel="3">
      <c r="C91" s="10" t="s">
        <v>49</v>
      </c>
      <c r="D91" s="11">
        <v>8051045367391</v>
      </c>
      <c r="E91" s="12">
        <v>309.39999999999998</v>
      </c>
      <c r="F91" s="13"/>
      <c r="G91" s="14">
        <f>F91*E91</f>
        <v>0</v>
      </c>
    </row>
    <row r="92" spans="2:7" ht="12.95" customHeight="1" outlineLevel="3">
      <c r="C92" s="10" t="s">
        <v>50</v>
      </c>
      <c r="D92" s="11">
        <v>8051045367407</v>
      </c>
      <c r="E92" s="12">
        <v>309.39999999999998</v>
      </c>
      <c r="F92" s="13"/>
      <c r="G92" s="14">
        <f>F92*E92</f>
        <v>0</v>
      </c>
    </row>
    <row r="93" spans="2:7" ht="12.95" customHeight="1" outlineLevel="3">
      <c r="C93" s="10" t="s">
        <v>51</v>
      </c>
      <c r="D93" s="11">
        <v>8051045367414</v>
      </c>
      <c r="E93" s="12">
        <v>309.39999999999998</v>
      </c>
      <c r="F93" s="13"/>
      <c r="G93" s="14">
        <f>F93*E93</f>
        <v>0</v>
      </c>
    </row>
    <row r="94" spans="2:7" ht="12.95" customHeight="1" outlineLevel="3">
      <c r="C94" s="10" t="s">
        <v>52</v>
      </c>
      <c r="D94" s="11">
        <v>8051045367421</v>
      </c>
      <c r="E94" s="12">
        <v>309.39999999999998</v>
      </c>
      <c r="F94" s="13"/>
      <c r="G94" s="14">
        <f>F94*E94</f>
        <v>0</v>
      </c>
    </row>
    <row r="95" spans="2:7" ht="12.95" customHeight="1" outlineLevel="3">
      <c r="C95" s="10" t="s">
        <v>53</v>
      </c>
      <c r="D95" s="11">
        <v>8051045367315</v>
      </c>
      <c r="E95" s="12">
        <v>309.39999999999998</v>
      </c>
      <c r="F95" s="13"/>
      <c r="G95" s="14">
        <f>F95*E95</f>
        <v>0</v>
      </c>
    </row>
    <row r="96" spans="2:7" ht="12.95" customHeight="1" outlineLevel="3">
      <c r="C96" s="10" t="s">
        <v>54</v>
      </c>
      <c r="D96" s="11">
        <v>8051045367322</v>
      </c>
      <c r="E96" s="12">
        <v>309.39999999999998</v>
      </c>
      <c r="F96" s="13"/>
      <c r="G96" s="14">
        <f>F96*E96</f>
        <v>0</v>
      </c>
    </row>
    <row r="97" spans="2:7" ht="12.95" customHeight="1" outlineLevel="3">
      <c r="B97" s="27" t="str">
        <f>HYPERLINK("http://galantphoto.ru/pictures_for_form/Levante/LE-EVOLUTION_100.jpg","увеличить")</f>
        <v>увеличить</v>
      </c>
      <c r="C97" s="10" t="s">
        <v>55</v>
      </c>
      <c r="D97" s="11">
        <v>8051045367339</v>
      </c>
      <c r="E97" s="12">
        <v>309.39999999999998</v>
      </c>
      <c r="F97" s="13"/>
      <c r="G97" s="14">
        <f>F97*E97</f>
        <v>0</v>
      </c>
    </row>
    <row r="98" spans="2:7" ht="12.95" customHeight="1" outlineLevel="3">
      <c r="C98" s="10" t="s">
        <v>17</v>
      </c>
      <c r="D98" s="11">
        <v>8051045340516</v>
      </c>
      <c r="E98" s="12">
        <v>309.39999999999998</v>
      </c>
      <c r="F98" s="13"/>
      <c r="G98" s="14">
        <f>F98*E98</f>
        <v>0</v>
      </c>
    </row>
    <row r="99" spans="2:7" ht="12.95" customHeight="1" outlineLevel="3">
      <c r="C99" s="10" t="s">
        <v>18</v>
      </c>
      <c r="D99" s="11">
        <v>8051045340523</v>
      </c>
      <c r="E99" s="12">
        <v>309.39999999999998</v>
      </c>
      <c r="F99" s="13"/>
      <c r="G99" s="14">
        <f>F99*E99</f>
        <v>0</v>
      </c>
    </row>
    <row r="100" spans="2:7" ht="12.95" customHeight="1" outlineLevel="3">
      <c r="C100" s="10" t="s">
        <v>19</v>
      </c>
      <c r="D100" s="11">
        <v>8051045340530</v>
      </c>
      <c r="E100" s="12">
        <v>309.39999999999998</v>
      </c>
      <c r="F100" s="13"/>
      <c r="G100" s="14">
        <f>F100*E100</f>
        <v>0</v>
      </c>
    </row>
    <row r="101" spans="2:7" ht="11.1" customHeight="1" outlineLevel="2">
      <c r="B101" s="7" t="s">
        <v>56</v>
      </c>
      <c r="C101" s="7"/>
      <c r="D101" s="7"/>
      <c r="E101" s="7"/>
      <c r="F101" s="7"/>
      <c r="G101" s="7"/>
    </row>
    <row r="102" spans="2:7" ht="11.1" customHeight="1" outlineLevel="3">
      <c r="B102" s="23" t="s">
        <v>57</v>
      </c>
      <c r="C102" s="23"/>
      <c r="D102" s="8"/>
      <c r="E102" s="26" t="str">
        <f>HYPERLINK("https://www.galantholding.com/catalog/374/176667/","www.galantholding.ru")</f>
        <v>www.galantholding.ru</v>
      </c>
      <c r="F102" s="24"/>
      <c r="G102" s="24"/>
    </row>
    <row r="103" spans="2:7" ht="11.1" customHeight="1" outlineLevel="3">
      <c r="B103" s="25" t="s">
        <v>58</v>
      </c>
      <c r="C103" s="25"/>
      <c r="D103" s="25"/>
      <c r="E103" s="25"/>
      <c r="F103" s="9"/>
      <c r="G103" s="9"/>
    </row>
    <row r="104" spans="2:7" ht="12.95" customHeight="1" outlineLevel="3">
      <c r="C104" s="10" t="s">
        <v>33</v>
      </c>
      <c r="D104" s="11">
        <v>8000577226379</v>
      </c>
      <c r="E104" s="12">
        <v>176.1</v>
      </c>
      <c r="F104" s="13"/>
      <c r="G104" s="14">
        <f>F104*E104</f>
        <v>0</v>
      </c>
    </row>
    <row r="105" spans="2:7" ht="12.95" customHeight="1" outlineLevel="3">
      <c r="C105" s="10" t="s">
        <v>34</v>
      </c>
      <c r="D105" s="11">
        <v>8000577226386</v>
      </c>
      <c r="E105" s="12">
        <v>176.1</v>
      </c>
      <c r="F105" s="13"/>
      <c r="G105" s="14">
        <f>F105*E105</f>
        <v>0</v>
      </c>
    </row>
    <row r="106" spans="2:7" ht="12.95" customHeight="1" outlineLevel="3">
      <c r="C106" s="10" t="s">
        <v>35</v>
      </c>
      <c r="D106" s="11">
        <v>8000577226393</v>
      </c>
      <c r="E106" s="12">
        <v>176.1</v>
      </c>
      <c r="F106" s="13"/>
      <c r="G106" s="14">
        <f>F106*E106</f>
        <v>0</v>
      </c>
    </row>
    <row r="107" spans="2:7" ht="12.95" customHeight="1" outlineLevel="3">
      <c r="C107" s="10" t="s">
        <v>59</v>
      </c>
      <c r="D107" s="11">
        <v>8000577138085</v>
      </c>
      <c r="E107" s="12">
        <v>176.1</v>
      </c>
      <c r="F107" s="13"/>
      <c r="G107" s="14">
        <f>F107*E107</f>
        <v>0</v>
      </c>
    </row>
    <row r="108" spans="2:7" ht="12.95" customHeight="1" outlineLevel="3">
      <c r="C108" s="10" t="s">
        <v>60</v>
      </c>
      <c r="D108" s="11">
        <v>8000577138092</v>
      </c>
      <c r="E108" s="12">
        <v>176.1</v>
      </c>
      <c r="F108" s="13"/>
      <c r="G108" s="14">
        <f>F108*E108</f>
        <v>0</v>
      </c>
    </row>
    <row r="109" spans="2:7" ht="12.95" customHeight="1" outlineLevel="3">
      <c r="C109" s="10" t="s">
        <v>61</v>
      </c>
      <c r="D109" s="11">
        <v>8000577138108</v>
      </c>
      <c r="E109" s="12">
        <v>176.1</v>
      </c>
      <c r="F109" s="13"/>
      <c r="G109" s="14">
        <f>F109*E109</f>
        <v>0</v>
      </c>
    </row>
    <row r="110" spans="2:7" ht="12.95" customHeight="1" outlineLevel="3">
      <c r="C110" s="10" t="s">
        <v>14</v>
      </c>
      <c r="D110" s="11">
        <v>8000577226423</v>
      </c>
      <c r="E110" s="12">
        <v>176.1</v>
      </c>
      <c r="F110" s="13"/>
      <c r="G110" s="14">
        <f>F110*E110</f>
        <v>0</v>
      </c>
    </row>
    <row r="111" spans="2:7" ht="12.95" customHeight="1" outlineLevel="3">
      <c r="C111" s="10" t="s">
        <v>15</v>
      </c>
      <c r="D111" s="11">
        <v>8000577226430</v>
      </c>
      <c r="E111" s="12">
        <v>176.1</v>
      </c>
      <c r="F111" s="13"/>
      <c r="G111" s="14">
        <f>F111*E111</f>
        <v>0</v>
      </c>
    </row>
    <row r="112" spans="2:7" ht="12.95" customHeight="1" outlineLevel="3">
      <c r="C112" s="10" t="s">
        <v>16</v>
      </c>
      <c r="D112" s="11">
        <v>8000577226447</v>
      </c>
      <c r="E112" s="12">
        <v>176.1</v>
      </c>
      <c r="F112" s="13"/>
      <c r="G112" s="14">
        <f>F112*E112</f>
        <v>0</v>
      </c>
    </row>
    <row r="113" spans="2:7" ht="12.95" customHeight="1" outlineLevel="3">
      <c r="C113" s="10" t="s">
        <v>17</v>
      </c>
      <c r="D113" s="11">
        <v>8000577138368</v>
      </c>
      <c r="E113" s="12">
        <v>176.1</v>
      </c>
      <c r="F113" s="13"/>
      <c r="G113" s="14">
        <f>F113*E113</f>
        <v>0</v>
      </c>
    </row>
    <row r="114" spans="2:7" ht="12.95" customHeight="1" outlineLevel="3">
      <c r="C114" s="10" t="s">
        <v>18</v>
      </c>
      <c r="D114" s="11">
        <v>8000577138375</v>
      </c>
      <c r="E114" s="12">
        <v>176.1</v>
      </c>
      <c r="F114" s="13"/>
      <c r="G114" s="14">
        <f>F114*E114</f>
        <v>0</v>
      </c>
    </row>
    <row r="115" spans="2:7" ht="12.95" customHeight="1" outlineLevel="3">
      <c r="B115" s="27" t="str">
        <f>HYPERLINK("http://galantphoto.ru/pictures_for_form/Levante/LE-RELAX_40.jpg","увеличить")</f>
        <v>увеличить</v>
      </c>
      <c r="C115" s="10" t="s">
        <v>19</v>
      </c>
      <c r="D115" s="11">
        <v>8000577138382</v>
      </c>
      <c r="E115" s="12">
        <v>176.1</v>
      </c>
      <c r="F115" s="13"/>
      <c r="G115" s="14">
        <f>F115*E115</f>
        <v>0</v>
      </c>
    </row>
    <row r="116" spans="2:7" ht="11.1" customHeight="1" outlineLevel="2">
      <c r="B116" s="7" t="s">
        <v>62</v>
      </c>
      <c r="C116" s="7"/>
      <c r="D116" s="7"/>
      <c r="E116" s="7"/>
      <c r="F116" s="7"/>
      <c r="G116" s="7"/>
    </row>
    <row r="117" spans="2:7" ht="11.1" customHeight="1" outlineLevel="3">
      <c r="B117" s="23" t="s">
        <v>63</v>
      </c>
      <c r="C117" s="23"/>
      <c r="D117" s="8"/>
      <c r="E117" s="26" t="str">
        <f>HYPERLINK("https://www.galantholding.com/catalog/376/176672/","www.galantholding.ru")</f>
        <v>www.galantholding.ru</v>
      </c>
      <c r="F117" s="24"/>
      <c r="G117" s="24"/>
    </row>
    <row r="118" spans="2:7" ht="11.1" customHeight="1" outlineLevel="3">
      <c r="B118" s="25" t="s">
        <v>58</v>
      </c>
      <c r="C118" s="25"/>
      <c r="D118" s="25"/>
      <c r="E118" s="25"/>
      <c r="F118" s="9"/>
      <c r="G118" s="9"/>
    </row>
    <row r="119" spans="2:7" ht="12.95" customHeight="1" outlineLevel="3">
      <c r="C119" s="10" t="s">
        <v>33</v>
      </c>
      <c r="D119" s="11">
        <v>8000577224863</v>
      </c>
      <c r="E119" s="12">
        <v>327.8</v>
      </c>
      <c r="F119" s="13"/>
      <c r="G119" s="14">
        <f>F119*E119</f>
        <v>0</v>
      </c>
    </row>
    <row r="120" spans="2:7" ht="12.95" customHeight="1" outlineLevel="3">
      <c r="C120" s="10" t="s">
        <v>34</v>
      </c>
      <c r="D120" s="11">
        <v>8000577224870</v>
      </c>
      <c r="E120" s="12">
        <v>327.8</v>
      </c>
      <c r="F120" s="13"/>
      <c r="G120" s="14">
        <f>F120*E120</f>
        <v>0</v>
      </c>
    </row>
    <row r="121" spans="2:7" ht="12.95" customHeight="1" outlineLevel="3">
      <c r="C121" s="10" t="s">
        <v>35</v>
      </c>
      <c r="D121" s="11">
        <v>8000577224887</v>
      </c>
      <c r="E121" s="12">
        <v>327.8</v>
      </c>
      <c r="F121" s="13"/>
      <c r="G121" s="14">
        <f>F121*E121</f>
        <v>0</v>
      </c>
    </row>
    <row r="122" spans="2:7" ht="12.95" customHeight="1" outlineLevel="3">
      <c r="C122" s="10" t="s">
        <v>17</v>
      </c>
      <c r="D122" s="11">
        <v>8000577165821</v>
      </c>
      <c r="E122" s="12">
        <v>327.8</v>
      </c>
      <c r="F122" s="13"/>
      <c r="G122" s="14">
        <f>F122*E122</f>
        <v>0</v>
      </c>
    </row>
    <row r="123" spans="2:7" ht="12.95" customHeight="1" outlineLevel="3">
      <c r="C123" s="10" t="s">
        <v>18</v>
      </c>
      <c r="D123" s="11">
        <v>8000577165838</v>
      </c>
      <c r="E123" s="12">
        <v>327.8</v>
      </c>
      <c r="F123" s="13"/>
      <c r="G123" s="14">
        <f>F123*E123</f>
        <v>0</v>
      </c>
    </row>
    <row r="124" spans="2:7" ht="12.95" customHeight="1" outlineLevel="3">
      <c r="C124" s="10" t="s">
        <v>19</v>
      </c>
      <c r="D124" s="11">
        <v>8000577165845</v>
      </c>
      <c r="E124" s="12">
        <v>327.8</v>
      </c>
      <c r="F124" s="13"/>
      <c r="G124" s="14">
        <f>F124*E124</f>
        <v>0</v>
      </c>
    </row>
    <row r="125" spans="2:7" ht="12.95" customHeight="1" outlineLevel="3">
      <c r="C125" s="10"/>
      <c r="D125" s="10"/>
      <c r="E125" s="15"/>
      <c r="F125" s="13"/>
      <c r="G125" s="14"/>
    </row>
    <row r="126" spans="2:7" ht="12.95" customHeight="1" outlineLevel="3">
      <c r="C126" s="10"/>
      <c r="D126" s="10"/>
      <c r="E126" s="15"/>
      <c r="F126" s="13"/>
      <c r="G126" s="14"/>
    </row>
    <row r="127" spans="2:7" ht="12.95" customHeight="1" outlineLevel="3">
      <c r="C127" s="10"/>
      <c r="D127" s="10"/>
      <c r="E127" s="15"/>
      <c r="F127" s="13"/>
      <c r="G127" s="14"/>
    </row>
    <row r="128" spans="2:7" ht="12.95" customHeight="1" outlineLevel="3">
      <c r="C128" s="10"/>
      <c r="D128" s="10"/>
      <c r="E128" s="15"/>
      <c r="F128" s="13"/>
      <c r="G128" s="14"/>
    </row>
    <row r="129" spans="2:7" ht="12.95" customHeight="1" outlineLevel="3">
      <c r="C129" s="10"/>
      <c r="D129" s="10"/>
      <c r="E129" s="15"/>
      <c r="F129" s="13"/>
      <c r="G129" s="14"/>
    </row>
    <row r="130" spans="2:7" ht="12.95" customHeight="1" outlineLevel="3">
      <c r="B130" s="27" t="str">
        <f>HYPERLINK("http://galantphoto.ru/pictures_for_form/Levante/LE-ROMANTIC_30.jpg","увеличить")</f>
        <v>увеличить</v>
      </c>
      <c r="C130" s="10"/>
      <c r="D130" s="10"/>
      <c r="E130" s="15"/>
      <c r="F130" s="13"/>
      <c r="G130" s="14"/>
    </row>
    <row r="131" spans="2:7" ht="11.1" customHeight="1" outlineLevel="2">
      <c r="B131" s="7" t="s">
        <v>64</v>
      </c>
      <c r="C131" s="7"/>
      <c r="D131" s="7"/>
      <c r="E131" s="7"/>
      <c r="F131" s="7"/>
      <c r="G131" s="7"/>
    </row>
    <row r="132" spans="2:7" ht="11.1" customHeight="1" outlineLevel="3">
      <c r="B132" s="23" t="s">
        <v>65</v>
      </c>
      <c r="C132" s="23"/>
      <c r="D132" s="8"/>
      <c r="E132" s="26" t="str">
        <f>HYPERLINK("https://www.galantholding.com/catalog/374/176669/","www.galantholding.ru")</f>
        <v>www.galantholding.ru</v>
      </c>
      <c r="F132" s="24"/>
      <c r="G132" s="24"/>
    </row>
    <row r="133" spans="2:7" ht="11.1" customHeight="1" outlineLevel="3">
      <c r="B133" s="25" t="s">
        <v>66</v>
      </c>
      <c r="C133" s="25"/>
      <c r="D133" s="25"/>
      <c r="E133" s="25"/>
      <c r="F133" s="9"/>
      <c r="G133" s="9"/>
    </row>
    <row r="134" spans="2:7" ht="12.95" customHeight="1" outlineLevel="3">
      <c r="C134" s="10" t="s">
        <v>17</v>
      </c>
      <c r="D134" s="11">
        <v>8051045317730</v>
      </c>
      <c r="E134" s="12">
        <v>317.89999999999998</v>
      </c>
      <c r="F134" s="13"/>
      <c r="G134" s="14">
        <f>F134*E134</f>
        <v>0</v>
      </c>
    </row>
    <row r="135" spans="2:7" ht="12.95" customHeight="1" outlineLevel="3">
      <c r="C135" s="10" t="s">
        <v>18</v>
      </c>
      <c r="D135" s="11">
        <v>8051045317747</v>
      </c>
      <c r="E135" s="12">
        <v>317.89999999999998</v>
      </c>
      <c r="F135" s="13"/>
      <c r="G135" s="14">
        <f>F135*E135</f>
        <v>0</v>
      </c>
    </row>
    <row r="136" spans="2:7" ht="12.95" customHeight="1" outlineLevel="3">
      <c r="C136" s="10" t="s">
        <v>19</v>
      </c>
      <c r="D136" s="11">
        <v>8051045317754</v>
      </c>
      <c r="E136" s="12">
        <v>317.89999999999998</v>
      </c>
      <c r="F136" s="13"/>
      <c r="G136" s="14">
        <f>F136*E136</f>
        <v>0</v>
      </c>
    </row>
    <row r="137" spans="2:7" ht="12.95" customHeight="1" outlineLevel="3">
      <c r="C137" s="10"/>
      <c r="D137" s="10"/>
      <c r="E137" s="15"/>
      <c r="F137" s="13"/>
      <c r="G137" s="14"/>
    </row>
    <row r="138" spans="2:7" ht="12.95" customHeight="1" outlineLevel="3">
      <c r="C138" s="10"/>
      <c r="D138" s="10"/>
      <c r="E138" s="15"/>
      <c r="F138" s="13"/>
      <c r="G138" s="14"/>
    </row>
    <row r="139" spans="2:7" ht="12.95" customHeight="1" outlineLevel="3">
      <c r="C139" s="10"/>
      <c r="D139" s="10"/>
      <c r="E139" s="15"/>
      <c r="F139" s="13"/>
      <c r="G139" s="14"/>
    </row>
    <row r="140" spans="2:7" ht="12.95" customHeight="1" outlineLevel="3">
      <c r="C140" s="10"/>
      <c r="D140" s="10"/>
      <c r="E140" s="15"/>
      <c r="F140" s="13"/>
      <c r="G140" s="14"/>
    </row>
    <row r="141" spans="2:7" ht="12.95" customHeight="1" outlineLevel="3">
      <c r="C141" s="10"/>
      <c r="D141" s="10"/>
      <c r="E141" s="15"/>
      <c r="F141" s="13"/>
      <c r="G141" s="14"/>
    </row>
    <row r="142" spans="2:7" ht="12.95" customHeight="1" outlineLevel="3">
      <c r="C142" s="10"/>
      <c r="D142" s="10"/>
      <c r="E142" s="15"/>
      <c r="F142" s="13"/>
      <c r="G142" s="14"/>
    </row>
    <row r="143" spans="2:7" ht="12.95" customHeight="1" outlineLevel="3">
      <c r="C143" s="10"/>
      <c r="D143" s="10"/>
      <c r="E143" s="15"/>
      <c r="F143" s="13"/>
      <c r="G143" s="14"/>
    </row>
    <row r="144" spans="2:7" ht="12.95" customHeight="1" outlineLevel="3">
      <c r="C144" s="10"/>
      <c r="D144" s="10"/>
      <c r="E144" s="15"/>
      <c r="F144" s="13"/>
      <c r="G144" s="14"/>
    </row>
    <row r="145" spans="2:7" ht="12.95" customHeight="1" outlineLevel="3">
      <c r="B145" s="27" t="str">
        <f>HYPERLINK("http://galantphoto.ru/pictures_for_form/Levante/LE-THERMIC.jpg","увеличить")</f>
        <v>увеличить</v>
      </c>
      <c r="C145" s="10"/>
      <c r="D145" s="10"/>
      <c r="E145" s="15"/>
      <c r="F145" s="13"/>
      <c r="G145" s="14"/>
    </row>
    <row r="146" spans="2:7" ht="11.1" customHeight="1" outlineLevel="2">
      <c r="B146" s="7" t="s">
        <v>67</v>
      </c>
      <c r="C146" s="7"/>
      <c r="D146" s="7"/>
      <c r="E146" s="7"/>
      <c r="F146" s="7"/>
      <c r="G146" s="7"/>
    </row>
    <row r="147" spans="2:7" ht="11.1" customHeight="1" outlineLevel="3">
      <c r="B147" s="23" t="s">
        <v>68</v>
      </c>
      <c r="C147" s="23"/>
      <c r="D147" s="8"/>
      <c r="E147" s="26" t="str">
        <f>HYPERLINK("https://www.galantholding.com/catalog/374/176670/","www.galantholding.ru")</f>
        <v>www.galantholding.ru</v>
      </c>
      <c r="F147" s="24"/>
      <c r="G147" s="24"/>
    </row>
    <row r="148" spans="2:7" ht="11.1" customHeight="1" outlineLevel="3">
      <c r="B148" s="25" t="s">
        <v>69</v>
      </c>
      <c r="C148" s="25"/>
      <c r="D148" s="25"/>
      <c r="E148" s="25"/>
      <c r="F148" s="9"/>
      <c r="G148" s="9"/>
    </row>
    <row r="149" spans="2:7" ht="12.95" customHeight="1" outlineLevel="3">
      <c r="C149" s="10" t="s">
        <v>33</v>
      </c>
      <c r="D149" s="11">
        <v>8051045257319</v>
      </c>
      <c r="E149" s="12">
        <v>121.9</v>
      </c>
      <c r="F149" s="13"/>
      <c r="G149" s="14">
        <f>F149*E149</f>
        <v>0</v>
      </c>
    </row>
    <row r="150" spans="2:7" ht="12.95" customHeight="1" outlineLevel="3">
      <c r="C150" s="10" t="s">
        <v>34</v>
      </c>
      <c r="D150" s="11">
        <v>8051045257326</v>
      </c>
      <c r="E150" s="12">
        <v>121.9</v>
      </c>
      <c r="F150" s="13"/>
      <c r="G150" s="14">
        <f>F150*E150</f>
        <v>0</v>
      </c>
    </row>
    <row r="151" spans="2:7" ht="12.95" customHeight="1" outlineLevel="3">
      <c r="C151" s="10" t="s">
        <v>35</v>
      </c>
      <c r="D151" s="11">
        <v>8051045257333</v>
      </c>
      <c r="E151" s="12">
        <v>121.9</v>
      </c>
      <c r="F151" s="13"/>
      <c r="G151" s="14">
        <f>F151*E151</f>
        <v>0</v>
      </c>
    </row>
    <row r="152" spans="2:7" ht="12.95" customHeight="1" outlineLevel="3">
      <c r="C152" s="10" t="s">
        <v>59</v>
      </c>
      <c r="D152" s="11">
        <v>8051045257395</v>
      </c>
      <c r="E152" s="12">
        <v>121.9</v>
      </c>
      <c r="F152" s="13"/>
      <c r="G152" s="14">
        <f>F152*E152</f>
        <v>0</v>
      </c>
    </row>
    <row r="153" spans="2:7" ht="12.95" customHeight="1" outlineLevel="3">
      <c r="C153" s="10" t="s">
        <v>60</v>
      </c>
      <c r="D153" s="11">
        <v>8051045257401</v>
      </c>
      <c r="E153" s="12">
        <v>121.9</v>
      </c>
      <c r="F153" s="13"/>
      <c r="G153" s="14">
        <f>F153*E153</f>
        <v>0</v>
      </c>
    </row>
    <row r="154" spans="2:7" ht="12.95" customHeight="1" outlineLevel="3">
      <c r="C154" s="10" t="s">
        <v>61</v>
      </c>
      <c r="D154" s="11">
        <v>8051045257418</v>
      </c>
      <c r="E154" s="12">
        <v>121.9</v>
      </c>
      <c r="F154" s="13"/>
      <c r="G154" s="14">
        <f>F154*E154</f>
        <v>0</v>
      </c>
    </row>
    <row r="155" spans="2:7" ht="12.95" customHeight="1" outlineLevel="3">
      <c r="C155" s="10" t="s">
        <v>17</v>
      </c>
      <c r="D155" s="11">
        <v>8051045257234</v>
      </c>
      <c r="E155" s="12">
        <v>121.9</v>
      </c>
      <c r="F155" s="13"/>
      <c r="G155" s="14">
        <f>F155*E155</f>
        <v>0</v>
      </c>
    </row>
    <row r="156" spans="2:7" ht="12.95" customHeight="1" outlineLevel="3">
      <c r="C156" s="10" t="s">
        <v>19</v>
      </c>
      <c r="D156" s="11">
        <v>8051045257258</v>
      </c>
      <c r="E156" s="12">
        <v>121.9</v>
      </c>
      <c r="F156" s="13"/>
      <c r="G156" s="14">
        <f>F156*E156</f>
        <v>0</v>
      </c>
    </row>
    <row r="157" spans="2:7" ht="12.95" customHeight="1" outlineLevel="3">
      <c r="C157" s="10"/>
      <c r="D157" s="10"/>
      <c r="E157" s="15"/>
      <c r="F157" s="13"/>
      <c r="G157" s="14"/>
    </row>
    <row r="158" spans="2:7" ht="12.95" customHeight="1" outlineLevel="3">
      <c r="C158" s="10"/>
      <c r="D158" s="10"/>
      <c r="E158" s="15"/>
      <c r="F158" s="13"/>
      <c r="G158" s="14"/>
    </row>
    <row r="159" spans="2:7" ht="12.95" customHeight="1" outlineLevel="3">
      <c r="C159" s="10"/>
      <c r="D159" s="10"/>
      <c r="E159" s="15"/>
      <c r="F159" s="13"/>
      <c r="G159" s="14"/>
    </row>
    <row r="160" spans="2:7" ht="12.95" customHeight="1" outlineLevel="3">
      <c r="B160" s="27" t="str">
        <f>HYPERLINK("http://galantphoto.ru/pictures_for_form/Levante/LE-UNICA_40_COLLANT.jpg","увеличить")</f>
        <v>увеличить</v>
      </c>
      <c r="C160" s="10"/>
      <c r="D160" s="10"/>
      <c r="E160" s="15"/>
      <c r="F160" s="13"/>
      <c r="G160" s="14"/>
    </row>
    <row r="161" spans="1:7" ht="11.1" customHeight="1" outlineLevel="3">
      <c r="B161" s="23" t="s">
        <v>70</v>
      </c>
      <c r="C161" s="23"/>
      <c r="D161" s="8"/>
      <c r="E161" s="26" t="str">
        <f>HYPERLINK("https://www.galantholding.com/catalog/374/176671/","www.galantholding.ru")</f>
        <v>www.galantholding.ru</v>
      </c>
      <c r="F161" s="24"/>
      <c r="G161" s="24"/>
    </row>
    <row r="162" spans="1:7" ht="11.1" customHeight="1" outlineLevel="3">
      <c r="B162" s="25" t="s">
        <v>71</v>
      </c>
      <c r="C162" s="25"/>
      <c r="D162" s="25"/>
      <c r="E162" s="25"/>
      <c r="F162" s="9"/>
      <c r="G162" s="9"/>
    </row>
    <row r="163" spans="1:7" ht="12.95" customHeight="1" outlineLevel="3">
      <c r="C163" s="10" t="s">
        <v>17</v>
      </c>
      <c r="D163" s="11">
        <v>8051045364055</v>
      </c>
      <c r="E163" s="12">
        <v>163.4</v>
      </c>
      <c r="F163" s="13"/>
      <c r="G163" s="14">
        <f>F163*E163</f>
        <v>0</v>
      </c>
    </row>
    <row r="164" spans="1:7" ht="12.95" customHeight="1" outlineLevel="3">
      <c r="C164" s="10" t="s">
        <v>18</v>
      </c>
      <c r="D164" s="11">
        <v>8051045364062</v>
      </c>
      <c r="E164" s="12">
        <v>163.4</v>
      </c>
      <c r="F164" s="13"/>
      <c r="G164" s="14">
        <f>F164*E164</f>
        <v>0</v>
      </c>
    </row>
    <row r="165" spans="1:7" ht="12.95" customHeight="1" outlineLevel="3">
      <c r="C165" s="10" t="s">
        <v>19</v>
      </c>
      <c r="D165" s="11">
        <v>8051045364079</v>
      </c>
      <c r="E165" s="12">
        <v>163.4</v>
      </c>
      <c r="F165" s="13"/>
      <c r="G165" s="14">
        <f>F165*E165</f>
        <v>0</v>
      </c>
    </row>
    <row r="166" spans="1:7" ht="12.95" customHeight="1" outlineLevel="3">
      <c r="C166" s="10"/>
      <c r="D166" s="10"/>
      <c r="E166" s="15"/>
      <c r="F166" s="13"/>
      <c r="G166" s="14"/>
    </row>
    <row r="167" spans="1:7" ht="12.95" customHeight="1" outlineLevel="3">
      <c r="C167" s="10"/>
      <c r="D167" s="10"/>
      <c r="E167" s="15"/>
      <c r="F167" s="13"/>
      <c r="G167" s="14"/>
    </row>
    <row r="168" spans="1:7" ht="12.95" customHeight="1" outlineLevel="3">
      <c r="C168" s="10"/>
      <c r="D168" s="10"/>
      <c r="E168" s="15"/>
      <c r="F168" s="13"/>
      <c r="G168" s="14"/>
    </row>
    <row r="169" spans="1:7" ht="12.95" customHeight="1" outlineLevel="3">
      <c r="C169" s="10"/>
      <c r="D169" s="10"/>
      <c r="E169" s="15"/>
      <c r="F169" s="13"/>
      <c r="G169" s="14"/>
    </row>
    <row r="170" spans="1:7" ht="12.95" customHeight="1" outlineLevel="3">
      <c r="C170" s="10"/>
      <c r="D170" s="10"/>
      <c r="E170" s="15"/>
      <c r="F170" s="13"/>
      <c r="G170" s="14"/>
    </row>
    <row r="171" spans="1:7" ht="12.95" customHeight="1" outlineLevel="3">
      <c r="C171" s="10"/>
      <c r="D171" s="10"/>
      <c r="E171" s="15"/>
      <c r="F171" s="13"/>
      <c r="G171" s="14"/>
    </row>
    <row r="172" spans="1:7" ht="12.95" customHeight="1" outlineLevel="3">
      <c r="C172" s="10"/>
      <c r="D172" s="10"/>
      <c r="E172" s="15"/>
      <c r="F172" s="13"/>
      <c r="G172" s="14"/>
    </row>
    <row r="173" spans="1:7" ht="12.95" customHeight="1" outlineLevel="3">
      <c r="C173" s="10"/>
      <c r="D173" s="10"/>
      <c r="E173" s="15"/>
      <c r="F173" s="13"/>
      <c r="G173" s="14"/>
    </row>
    <row r="174" spans="1:7" ht="12.95" customHeight="1" outlineLevel="3">
      <c r="B174" s="27" t="str">
        <f>HYPERLINK("http://galantphoto.ru/pictures_for_form/Levante/LE-UNICA_80_COLLANT.jpg","увеличить")</f>
        <v>увеличить</v>
      </c>
      <c r="C174" s="10"/>
      <c r="D174" s="10"/>
      <c r="E174" s="15"/>
      <c r="F174" s="13"/>
      <c r="G174" s="14"/>
    </row>
    <row r="175" spans="1:7" ht="11.1" customHeight="1">
      <c r="B175" s="16"/>
      <c r="C175" s="16"/>
      <c r="D175" s="16"/>
      <c r="E175" s="17"/>
    </row>
    <row r="176" spans="1:7" ht="12.95" customHeight="1">
      <c r="A176" s="1" t="s">
        <v>72</v>
      </c>
      <c r="E176" s="18" t="s">
        <v>73</v>
      </c>
      <c r="F176" s="19">
        <f>SUM(F1:F174)</f>
        <v>0</v>
      </c>
      <c r="G176" s="19">
        <f>SUM(G1:G174)</f>
        <v>0</v>
      </c>
    </row>
  </sheetData>
  <mergeCells count="36">
    <mergeCell ref="B162:E162"/>
    <mergeCell ref="B133:E133"/>
    <mergeCell ref="B147:C147"/>
    <mergeCell ref="E147:G147"/>
    <mergeCell ref="B148:E148"/>
    <mergeCell ref="B161:C161"/>
    <mergeCell ref="E161:G161"/>
    <mergeCell ref="B103:E103"/>
    <mergeCell ref="B117:C117"/>
    <mergeCell ref="E117:G117"/>
    <mergeCell ref="B118:E118"/>
    <mergeCell ref="B132:C132"/>
    <mergeCell ref="E132:G132"/>
    <mergeCell ref="B70:E70"/>
    <mergeCell ref="B84:C84"/>
    <mergeCell ref="E84:G84"/>
    <mergeCell ref="B85:E85"/>
    <mergeCell ref="B102:C102"/>
    <mergeCell ref="E102:G102"/>
    <mergeCell ref="B40:E40"/>
    <mergeCell ref="B54:C54"/>
    <mergeCell ref="E54:G54"/>
    <mergeCell ref="B55:E55"/>
    <mergeCell ref="B69:C69"/>
    <mergeCell ref="E69:G69"/>
    <mergeCell ref="B11:E11"/>
    <mergeCell ref="B24:C24"/>
    <mergeCell ref="E24:G24"/>
    <mergeCell ref="B25:E25"/>
    <mergeCell ref="B39:C39"/>
    <mergeCell ref="E39:G39"/>
    <mergeCell ref="F4:G4"/>
    <mergeCell ref="B7:E7"/>
    <mergeCell ref="B8:C8"/>
    <mergeCell ref="B10:C10"/>
    <mergeCell ref="E10:G1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mustaeva</cp:lastModifiedBy>
  <dcterms:modified xsi:type="dcterms:W3CDTF">2018-10-18T08:07:47Z</dcterms:modified>
</cp:coreProperties>
</file>