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ВЕЛОСИПЕДЫ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<sst xmlns="http://schemas.openxmlformats.org/spreadsheetml/2006/main" count="1722" uniqueCount="640">
  <si>
    <t>ТМ</t>
  </si>
  <si>
    <t>Изображение</t>
  </si>
  <si>
    <t>Рама</t>
  </si>
  <si>
    <t>Вилка</t>
  </si>
  <si>
    <t>Тормоза</t>
  </si>
  <si>
    <t>Диаметр колеса</t>
  </si>
  <si>
    <t>Товар</t>
  </si>
  <si>
    <t>Ваш заказ</t>
  </si>
  <si>
    <t>РРЦ сезон 2019</t>
  </si>
  <si>
    <t>Вес</t>
  </si>
  <si>
    <t>Объём</t>
  </si>
  <si>
    <t>STARK</t>
  </si>
  <si>
    <t>TANUKI RUN 12 2019</t>
  </si>
  <si>
    <t>http://xn----dtbgdaodln4afhyim1m.com/img/H000013674.jpg</t>
  </si>
  <si>
    <t>Алюминий (Alloy)</t>
  </si>
  <si>
    <t>Жесткая (сталь)</t>
  </si>
  <si>
    <t>Беговел Stark'19 Tanuki Run 12 оранжевый/голубой</t>
  </si>
  <si>
    <t>TANUKI RUN 14 2019</t>
  </si>
  <si>
    <t>Беговел Stark'19 Tanuki Run 14 голубой/оранжевый/белый</t>
  </si>
  <si>
    <t>BLACK ONE</t>
  </si>
  <si>
    <t>Active 26 2018</t>
  </si>
  <si>
    <t>http://xn----dtbgdaodln4afhyim1m.com/img/H000009933.jpg</t>
  </si>
  <si>
    <t>Сталь (Hi-Ten)</t>
  </si>
  <si>
    <t>Амортизационная (пружина)</t>
  </si>
  <si>
    <t>Ободные (V-brake)</t>
  </si>
  <si>
    <t>Велосипед Black One Active 26 чёрный/зелёный/голубой 20"</t>
  </si>
  <si>
    <t>Alta 26 Alloy 2018</t>
  </si>
  <si>
    <t>http://xn----dtbgdaodln4afhyim1m.com/img/H000010765.jpg</t>
  </si>
  <si>
    <t>Велосипед Black One Alta 26 Alloy белый/розовый/голубой 14,5''</t>
  </si>
  <si>
    <t>http://xn----dtbgdaodln4afhyim1m.com/img/H000010766.jpg</t>
  </si>
  <si>
    <t>Велосипед Black One Alta 26 Alloy белый/розовый/голубой 16''</t>
  </si>
  <si>
    <t>http://xn----dtbgdaodln4afhyim1m.com/img/H000010767.jpg</t>
  </si>
  <si>
    <t>Велосипед Black One Alta 26 Alloy белый/розовый/голубой 18''</t>
  </si>
  <si>
    <t>Element 26 D 2017</t>
  </si>
  <si>
    <t>http://xn----dtbgdaodln4afhyim1m.com/img/H000006584.jpg</t>
  </si>
  <si>
    <t>Дисковые механические</t>
  </si>
  <si>
    <t>Велосипед Black One Element 26 D сине-красный 18"</t>
  </si>
  <si>
    <t>http://xn----dtbgdaodln4afhyim1m.com/img/H000006585.jpg</t>
  </si>
  <si>
    <t>Велосипед Black One Element 26 D сине-красный 20"</t>
  </si>
  <si>
    <t>Flash FS 26 D 2018</t>
  </si>
  <si>
    <t>http://xn----dtbgdaodln4afhyim1m.com/img/H000009978.jpg</t>
  </si>
  <si>
    <t>Велосипед Black One Flash FS 26 D чёрный/оранжевый/голубой 20"</t>
  </si>
  <si>
    <t>Flash FS 27.5 D 2019</t>
  </si>
  <si>
    <t>http://xn----dtbgdaodln4afhyim1m.com/img/H000013646.jpg</t>
  </si>
  <si>
    <t>27.5 (650B)</t>
  </si>
  <si>
    <t>Велосипед Black One Flash FS 27.5 D чёрный/красный/белый 20"</t>
  </si>
  <si>
    <t>Hooligan 26 D 2018</t>
  </si>
  <si>
    <t>http://xn----dtbgdaodln4afhyim1m.com/img/H000010008.jpg</t>
  </si>
  <si>
    <t>Велосипед Black One Hooligan 26 D чёрный/красный/белый 20"</t>
  </si>
  <si>
    <t>http://xn----dtbgdaodln4afhyim1m.com/img/H000010010.jpg</t>
  </si>
  <si>
    <t>Велосипед Black One Hooligan 26 D чёрный/синий/белый 18"</t>
  </si>
  <si>
    <t>http://xn----dtbgdaodln4afhyim1m.com/img/H000010011.jpg</t>
  </si>
  <si>
    <t>Велосипед Black One Hooligan 26 D чёрный/синий/белый 20"</t>
  </si>
  <si>
    <t>Hooligan Disc 2014</t>
  </si>
  <si>
    <t>http://xn----dtbgdaodln4afhyim1m.com/img/G000003737.jpg</t>
  </si>
  <si>
    <t>Велосипед Black One Hooligan Disc 17'' Black</t>
  </si>
  <si>
    <t>Hooligan FS 26 D 2018</t>
  </si>
  <si>
    <t>http://xn----dtbgdaodln4afhyim1m.com/img/H000012968.jpg</t>
  </si>
  <si>
    <t>Велосипед Black One Hooligan FS 26 D чёрный/красный/серебристый 16"</t>
  </si>
  <si>
    <t>http://xn----dtbgdaodln4afhyim1m.com/img/H000012970.jpg</t>
  </si>
  <si>
    <t>Велосипед Black One Hooligan FS 26 D чёрный/красный/серебристый 20"</t>
  </si>
  <si>
    <t>ICE 20 2018</t>
  </si>
  <si>
    <t>http://xn----dtbgdaodln4afhyim1m.com/img/H000010512.jpg</t>
  </si>
  <si>
    <t>Велосипед Black One Ice 20 серебристый/оранжевый/фиолетовый</t>
  </si>
  <si>
    <t>ICE GIRL 20 2017</t>
  </si>
  <si>
    <t>http://xn----dtbgdaodln4afhyim1m.com/img/H000006735.jpg</t>
  </si>
  <si>
    <t>Велосипед Black One Ice Girl 20 розово-желтый</t>
  </si>
  <si>
    <t>ICE Girl 24 2018</t>
  </si>
  <si>
    <t>http://xn----dtbgdaodln4afhyim1m.com/img/H000010781.jpg</t>
  </si>
  <si>
    <t>Велосипед Black One Ice Girl 24 розовый/жёлтый/белый</t>
  </si>
  <si>
    <t>Mirage 2016</t>
  </si>
  <si>
    <t>http://xn----dtbgdaodln4afhyim1m.com/img/H000004192.jpg</t>
  </si>
  <si>
    <t>Ножной ( Coaster brake)</t>
  </si>
  <si>
    <t>Велосипед Black One Mirage черно-красный 18"</t>
  </si>
  <si>
    <t>Monster 20 D 2019</t>
  </si>
  <si>
    <t>http://xn----dtbgdaodln4afhyim1m.com/img/H000013648.jpg</t>
  </si>
  <si>
    <t>Велосипед Black One Monster 20 D голубой/серебристый</t>
  </si>
  <si>
    <t>Monster 24 D 2019</t>
  </si>
  <si>
    <t>http://xn----dtbgdaodln4afhyim1m.com/img/H000013647.jpg</t>
  </si>
  <si>
    <t>Велосипед Black One Monster 24 D чёрный/вишнёвый</t>
  </si>
  <si>
    <t>Monster 26 D 2019</t>
  </si>
  <si>
    <t>http://xn----dtbgdaodln4afhyim1m.com/img/H000013922.jpg</t>
  </si>
  <si>
    <t>Велосипед Black One Monster 26 D серый/вишнёвый 18"</t>
  </si>
  <si>
    <t>http://xn----dtbgdaodln4afhyim1m.com/img/H000013921.jpg</t>
  </si>
  <si>
    <t>Велосипед Black One Monster 26 D серый/вишнёвый 20"</t>
  </si>
  <si>
    <t>Monster 26 D 2018</t>
  </si>
  <si>
    <t>http://xn----dtbgdaodln4afhyim1m.com/img/H000010261.jpg</t>
  </si>
  <si>
    <t>Велосипед Black One Monster 26 D тёмно-серый/красный 20"</t>
  </si>
  <si>
    <t>http://xn----dtbgdaodln4afhyim1m.com/img/H000012966.jpg</t>
  </si>
  <si>
    <t>Велосипед Black One Monster 26 D чёрный/зелёный 18"</t>
  </si>
  <si>
    <t>http://xn----dtbgdaodln4afhyim1m.com/img/H000010257.jpg</t>
  </si>
  <si>
    <t>Велосипед Black One Monster 26 D чёрный/оранжевый 18"</t>
  </si>
  <si>
    <t>http://xn----dtbgdaodln4afhyim1m.com/img/H000010259.jpg</t>
  </si>
  <si>
    <t>Велосипед Black One Monster 26 D чёрный/оранжевый 20"</t>
  </si>
  <si>
    <t>Onix 26 Alloy 2018</t>
  </si>
  <si>
    <t>http://xn----dtbgdaodln4afhyim1m.com/img/H000010805.jpg</t>
  </si>
  <si>
    <t>Велосипед Black One Onix 26 Alloy чёрный/красный/белый 18"</t>
  </si>
  <si>
    <t>http://xn----dtbgdaodln4afhyim1m.com/img/H000010806.jpg</t>
  </si>
  <si>
    <t>Велосипед Black One Onix 26 Alloy чёрный/красный/белый 20"</t>
  </si>
  <si>
    <t>Onix 26 D FW 2019</t>
  </si>
  <si>
    <t>http://xn----dtbgdaodln4afhyim1m.com/img/H000013929.jpg</t>
  </si>
  <si>
    <t>Велосипед Black One Onix 26 D FW чёрный/голубой/серебристый 16"</t>
  </si>
  <si>
    <t>http://xn----dtbgdaodln4afhyim1m.com/img/H000013930.jpg</t>
  </si>
  <si>
    <t>Велосипед Black One Onix 26 D FW чёрный/голубой/серебристый 18"</t>
  </si>
  <si>
    <t>http://xn----dtbgdaodln4afhyim1m.com/img/H000013931.jpg</t>
  </si>
  <si>
    <t>Велосипед Black One Onix 26 D FW чёрный/голубой/серебристый 20"</t>
  </si>
  <si>
    <t>http://xn----dtbgdaodln4afhyim1m.com/img/H000013926.jpg</t>
  </si>
  <si>
    <t>Велосипед Black One Onix 26 D FW чёрный/серый/серебристый 16"</t>
  </si>
  <si>
    <t>http://xn----dtbgdaodln4afhyim1m.com/img/H000013927.jpg</t>
  </si>
  <si>
    <t>Велосипед Black One Onix 26 D FW чёрный/серый/серебристый 18"</t>
  </si>
  <si>
    <t>http://xn----dtbgdaodln4afhyim1m.com/img/H000013928.jpg</t>
  </si>
  <si>
    <t>Велосипед Black One Onix 26 D FW чёрный/серый/серебристый 20"</t>
  </si>
  <si>
    <t>Onix 26 D 2018</t>
  </si>
  <si>
    <t>http://xn----dtbgdaodln4afhyim1m.com/img/H000009966.jpg</t>
  </si>
  <si>
    <t>Велосипед Black One Onix 26 D синий/зелёный/голубой 20"</t>
  </si>
  <si>
    <t>Onix 27.5 2019</t>
  </si>
  <si>
    <t>http://xn----dtbgdaodln4afhyim1m.com/img/H000013652.jpg</t>
  </si>
  <si>
    <t>Велосипед Black One Onix 27.5 чёрный/синий/серебристый 16"</t>
  </si>
  <si>
    <t>http://xn----dtbgdaodln4afhyim1m.com/img/H000013653.jpg</t>
  </si>
  <si>
    <t>Велосипед Black One Onix 27.5 чёрный/синий/серебристый 18"</t>
  </si>
  <si>
    <t>http://xn----dtbgdaodln4afhyim1m.com/img/H000013654.jpg</t>
  </si>
  <si>
    <t>Велосипед Black One Onix 27.5 чёрный/синий/серебристый 20"</t>
  </si>
  <si>
    <t>Totem FS 26 D FW 2019</t>
  </si>
  <si>
    <t>http://xn----dtbgdaodln4afhyim1m.com/img/H000013916.jpg</t>
  </si>
  <si>
    <t>Велосипед Black One Totem FS 26 D FW чёрный/зелёный/серый 16"</t>
  </si>
  <si>
    <t>http://xn----dtbgdaodln4afhyim1m.com/img/H000013917.jpg</t>
  </si>
  <si>
    <t>Велосипед Black One Totem FS 26 D FW чёрный/зелёный/серый 18"</t>
  </si>
  <si>
    <t>http://xn----dtbgdaodln4afhyim1m.com/img/H000013918.jpg</t>
  </si>
  <si>
    <t>Велосипед Black One Totem FS 26 D FW чёрный/зелёный/серый 20"</t>
  </si>
  <si>
    <t>http://xn----dtbgdaodln4afhyim1m.com/img/H000013914.jpg</t>
  </si>
  <si>
    <t>Велосипед Black One Totem FS 26 D FW чёрный/серый/серебристый 18"</t>
  </si>
  <si>
    <t>Urban 700 2019</t>
  </si>
  <si>
    <t>http://xn----dtbgdaodln4afhyim1m.com/img/H000013655.jpg</t>
  </si>
  <si>
    <t>Клещевые (U-brake)</t>
  </si>
  <si>
    <t>700C</t>
  </si>
  <si>
    <t>Велосипед Black One Urban 700 зелёный/чёрный 19"</t>
  </si>
  <si>
    <t>http://xn----dtbgdaodln4afhyim1m.com/img/H000013656.jpg</t>
  </si>
  <si>
    <t>Велосипед Black One Urban 700 зелёный/чёрный 21"</t>
  </si>
  <si>
    <t>http://xn----dtbgdaodln4afhyim1m.com/img/H000013657.jpg</t>
  </si>
  <si>
    <t>Велосипед Black One Urban 700 зелёный/чёрный 23"</t>
  </si>
  <si>
    <t>BRAVO</t>
  </si>
  <si>
    <t>12" Boy 2018</t>
  </si>
  <si>
    <t>http://xn----dtbgdaodln4afhyim1m.com/img/H000010543.jpg</t>
  </si>
  <si>
    <t>Велосипед Bravo 12" Boy красный/чёрный/белый</t>
  </si>
  <si>
    <t>14" Girl 2018</t>
  </si>
  <si>
    <t>http://xn----dtbgdaodln4afhyim1m.com/img/H000010546.jpg</t>
  </si>
  <si>
    <t>Велосипед Bravo 14" Girl голубой/розовый/белый</t>
  </si>
  <si>
    <t>Hit 26 D 2019</t>
  </si>
  <si>
    <t>http://xn----dtbgdaodln4afhyim1m.com/img/H000013524.jpg</t>
  </si>
  <si>
    <t>Велосипед Bravo Hit 26 D синий/белый/голубой 18"</t>
  </si>
  <si>
    <t>Tango 26 2019</t>
  </si>
  <si>
    <t>http://xn----dtbgdaodln4afhyim1m.com/img/H000013522.jpg</t>
  </si>
  <si>
    <t>Велосипед Bravo Tango 26 белый/розовый/кремовый 16"</t>
  </si>
  <si>
    <t>http://xn----dtbgdaodln4afhyim1m.com/img/H000013523.jpg</t>
  </si>
  <si>
    <t>Велосипед Bravo Tango 26 белый/розовый/кремовый 18"</t>
  </si>
  <si>
    <t>CHALLENGER</t>
  </si>
  <si>
    <t>Agent 26 2019</t>
  </si>
  <si>
    <t>http://xn----dtbgdaodln4afhyim1m.com/img/H000013632.jpg</t>
  </si>
  <si>
    <t>Велосипед Challenger Agent 26 синий/белый/голубой 16''</t>
  </si>
  <si>
    <t>http://xn----dtbgdaodln4afhyim1m.com/img/H000013633.jpg</t>
  </si>
  <si>
    <t>Велосипед Challenger Agent 26 синий/белый/голубой 18''</t>
  </si>
  <si>
    <t>http://xn----dtbgdaodln4afhyim1m.com/img/H000013634.jpg</t>
  </si>
  <si>
    <t>Велосипед Challenger Agent 26 синий/белый/голубой 20''</t>
  </si>
  <si>
    <t>Agent 26 2017</t>
  </si>
  <si>
    <t>http://xn----dtbgdaodln4afhyim1m.com/img/H000006479.jpg</t>
  </si>
  <si>
    <t>Велосипед Challenger Agent 26 черно-красный 18''</t>
  </si>
  <si>
    <t>Agent 26 2018</t>
  </si>
  <si>
    <t>http://xn----dtbgdaodln4afhyim1m.com/img/H000009901.jpg</t>
  </si>
  <si>
    <t>Велосипед Challenger Agent 26 чёрный/серый белый 18''</t>
  </si>
  <si>
    <t>http://xn----dtbgdaodln4afhyim1m.com/img/H000009902.jpg</t>
  </si>
  <si>
    <t>Велосипед Challenger Agent 26 чёрный/серый белый 20''</t>
  </si>
  <si>
    <t>Agent 27.5 D 2019</t>
  </si>
  <si>
    <t>http://xn----dtbgdaodln4afhyim1m.com/img/H000013637.jpg</t>
  </si>
  <si>
    <t>Велосипед Challenger Agent 27.5 D чёрный/вишнёвый 18"</t>
  </si>
  <si>
    <t>http://xn----dtbgdaodln4afhyim1m.com/img/H000013638.jpg</t>
  </si>
  <si>
    <t>Велосипед Challenger Agent 27.5 D чёрный/вишнёвый 20"</t>
  </si>
  <si>
    <t>Agent Lux 26 2018</t>
  </si>
  <si>
    <t>http://xn----dtbgdaodln4afhyim1m.com/img/H000010915.jpg</t>
  </si>
  <si>
    <t>Велосипед Challenger Agent Lux 26 чёрный/красный/белый 16"</t>
  </si>
  <si>
    <t>http://xn----dtbgdaodln4afhyim1m.com/img/H000010950.jpg</t>
  </si>
  <si>
    <t>Велосипед Challenger Agent Lux 26 чёрный/красный/белый 18"</t>
  </si>
  <si>
    <t>http://xn----dtbgdaodln4afhyim1m.com/img/H000010951.jpg</t>
  </si>
  <si>
    <t>Велосипед Challenger Agent Lux 26 чёрный/красный/белый 20"</t>
  </si>
  <si>
    <t>Agent Lux 2016</t>
  </si>
  <si>
    <t>http://xn----dtbgdaodln4afhyim1m.com/img/H000004291.jpg</t>
  </si>
  <si>
    <t>Велосипед Challenger Agent Lux черно-синий 18''</t>
  </si>
  <si>
    <t>Agent 2016</t>
  </si>
  <si>
    <t>http://xn----dtbgdaodln4afhyim1m.com/img/H000003679.jpg</t>
  </si>
  <si>
    <t>Велосипед Challenger Agent серебристо-красный 20''</t>
  </si>
  <si>
    <t>http://xn----dtbgdaodln4afhyim1m.com/img/H000003684.jpg</t>
  </si>
  <si>
    <t>Велосипед Challenger Agent черно-синий 18''</t>
  </si>
  <si>
    <t>Alpina 26 D 2018</t>
  </si>
  <si>
    <t>http://xn----dtbgdaodln4afhyim1m.com/img/H000010953.jpg</t>
  </si>
  <si>
    <t>Велосипед Challenger Alpina 26 D белый/розовый/голубой 14.5"</t>
  </si>
  <si>
    <t>http://xn----dtbgdaodln4afhyim1m.com/img/H000010921.jpg</t>
  </si>
  <si>
    <t>Велосипед Challenger Alpina 26 D белый/розовый/голубой 16"</t>
  </si>
  <si>
    <t>http://xn----dtbgdaodln4afhyim1m.com/img/H000010952.jpg</t>
  </si>
  <si>
    <t>Велосипед Challenger Alpina 26 D белый/розовый/голубой 18"</t>
  </si>
  <si>
    <t>Alpina Lux 26 2017</t>
  </si>
  <si>
    <t>http://xn----dtbgdaodln4afhyim1m.com/img/H000006468.jpg</t>
  </si>
  <si>
    <t>Велосипед Challenger Alpina Lux 26 бело-синий 16"</t>
  </si>
  <si>
    <t>Desperado FS 26 D 2018</t>
  </si>
  <si>
    <t>http://xn----dtbgdaodln4afhyim1m.com/img/H000010954.jpg</t>
  </si>
  <si>
    <t>Велосипед Challenger Desperado FS 26 D чёрный/зелёный/белый 18"</t>
  </si>
  <si>
    <t>http://xn----dtbgdaodln4afhyim1m.com/img/H000010955.jpg</t>
  </si>
  <si>
    <t>Велосипед Challenger Desperado FS 26 D чёрный/зелёный/белый 20"</t>
  </si>
  <si>
    <t>Desperado Lux FS 26 D 2018</t>
  </si>
  <si>
    <t>http://xn----dtbgdaodln4afhyim1m.com/img/H000009919.jpg</t>
  </si>
  <si>
    <t>Велосипед Challenger Desperado Lux FS 26 D синий/зелёный/голубой 18''</t>
  </si>
  <si>
    <t>Desperado Lux 2016</t>
  </si>
  <si>
    <t>http://xn----dtbgdaodln4afhyim1m.com/img/H000004242.jpg</t>
  </si>
  <si>
    <t>Велосипед Challenger Desperado Lux черно-зеленый 18''</t>
  </si>
  <si>
    <t>Discovery 26 R 2019</t>
  </si>
  <si>
    <t>http://xn----dtbgdaodln4afhyim1m.com/img/H000013629.jpg</t>
  </si>
  <si>
    <t>Велосипед Challenger Discovery 26 R чёрный/серебристый/белый 16''</t>
  </si>
  <si>
    <t>http://xn----dtbgdaodln4afhyim1m.com/img/H000013630.jpg</t>
  </si>
  <si>
    <t>Велосипед Challenger Discovery 26 R чёрный/серебристый/белый 18''</t>
  </si>
  <si>
    <t>http://xn----dtbgdaodln4afhyim1m.com/img/H000013631.jpg</t>
  </si>
  <si>
    <t>Велосипед Challenger Discovery 26 R чёрный/серебристый/белый 20''</t>
  </si>
  <si>
    <t>Genesis FS 26 D 2018</t>
  </si>
  <si>
    <t>http://xn----dtbgdaodln4afhyim1m.com/img/H000010910.jpg</t>
  </si>
  <si>
    <t>Велосипед Challenger Genesis FS 26 D чёрный/оранжевый/голубой 16"</t>
  </si>
  <si>
    <t>http://xn----dtbgdaodln4afhyim1m.com/img/H000010956.jpg</t>
  </si>
  <si>
    <t>Велосипед Challenger Genesis FS 26 D чёрный/оранжевый/голубой 18"</t>
  </si>
  <si>
    <t>http://xn----dtbgdaodln4afhyim1m.com/img/H000010957.jpg</t>
  </si>
  <si>
    <t>Велосипед Challenger Genesis FS 26 D чёрный/оранжевый/голубой 20"</t>
  </si>
  <si>
    <t>Genesis Lux FS 26 D 2019</t>
  </si>
  <si>
    <t>http://xn----dtbgdaodln4afhyim1m.com/img/H000013623.jpg</t>
  </si>
  <si>
    <t>Велосипед Challenger Genesis Lux FS 26 D чёрный/зелёный/серый 16''</t>
  </si>
  <si>
    <t>http://xn----dtbgdaodln4afhyim1m.com/img/H000013626.jpg</t>
  </si>
  <si>
    <t>Велосипед Challenger Genesis Lux FS 26 D чёрный/зелёный/серый 20''</t>
  </si>
  <si>
    <t>Challenger 2012 АРХИВ</t>
  </si>
  <si>
    <t>Велосипед Challenger Genesis Orange 16''</t>
  </si>
  <si>
    <t>Mission FS 26 2019</t>
  </si>
  <si>
    <t>http://xn----dtbgdaodln4afhyim1m.com/img/H000013624.jpg</t>
  </si>
  <si>
    <t>Велосипед Challenger Mission FS 26 синий/белый/голубой 16''</t>
  </si>
  <si>
    <t>http://xn----dtbgdaodln4afhyim1m.com/img/H000013627.jpg</t>
  </si>
  <si>
    <t>Велосипед Challenger Mission FS 26 синий/белый/голубой 18''</t>
  </si>
  <si>
    <t>http://xn----dtbgdaodln4afhyim1m.com/img/H000013628.jpg</t>
  </si>
  <si>
    <t>Велосипед Challenger Mission FS 26 синий/белый/голубой 20''</t>
  </si>
  <si>
    <t>Mission FS 26 2018</t>
  </si>
  <si>
    <t>http://xn----dtbgdaodln4afhyim1m.com/img/H000009909.jpg</t>
  </si>
  <si>
    <t>Велосипед Challenger Mission FS 26 чёрный/синий/белый 16''</t>
  </si>
  <si>
    <t>http://xn----dtbgdaodln4afhyim1m.com/img/H000009910.jpg</t>
  </si>
  <si>
    <t>Велосипед Challenger Mission FS 26 чёрный/синий/белый 18''</t>
  </si>
  <si>
    <t>http://xn----dtbgdaodln4afhyim1m.com/img/H000009911.jpg</t>
  </si>
  <si>
    <t>Велосипед Challenger Mission FS 26 чёрный/синий/белый 20''</t>
  </si>
  <si>
    <t>Mission Lux FS 26 2018</t>
  </si>
  <si>
    <t>http://xn----dtbgdaodln4afhyim1m.com/img/H000010913.jpg</t>
  </si>
  <si>
    <t>Велосипед Challenger Mission Lux FS 26 чёрный/синий/белый 16"</t>
  </si>
  <si>
    <t>http://xn----dtbgdaodln4afhyim1m.com/img/H000010960.jpg</t>
  </si>
  <si>
    <t>Велосипед Challenger Mission Lux FS 26 чёрный/синий/белый 18"</t>
  </si>
  <si>
    <t>http://xn----dtbgdaodln4afhyim1m.com/img/H000010961.jpg</t>
  </si>
  <si>
    <t>Велосипед Challenger Mission Lux FS 26 чёрный/синий/белый 20"</t>
  </si>
  <si>
    <t>REEF 2016</t>
  </si>
  <si>
    <t>http://xn----dtbgdaodln4afhyim1m.com/img/H000004629.jpg</t>
  </si>
  <si>
    <t>Велосипед Stark'16 Reef серо-зеленый 18"</t>
  </si>
  <si>
    <t>JAM 20.1 SV 2017</t>
  </si>
  <si>
    <t>http://xn----dtbgdaodln4afhyim1m.com/img/H000007110.jpg</t>
  </si>
  <si>
    <t>Велосипед Stark'17 Jam 20.1 SV серебристо-красный</t>
  </si>
  <si>
    <t>JAM 20.1 V 2017</t>
  </si>
  <si>
    <t>http://xn----dtbgdaodln4afhyim1m.com/img/H000007106.jpg</t>
  </si>
  <si>
    <t>Велосипед Stark'17 Jam 20.1 V черно-красный</t>
  </si>
  <si>
    <t>OUTPOST 26.1 V 2017</t>
  </si>
  <si>
    <t>http://xn----dtbgdaodln4afhyim1m.com/img/H000006957.jpg</t>
  </si>
  <si>
    <t>Велосипед Stark'17 Outpost 26.1 V оранжево-черный 18"</t>
  </si>
  <si>
    <t>ROCKET 20.1 V 2017</t>
  </si>
  <si>
    <t>http://xn----dtbgdaodln4afhyim1m.com/img/H000007139.jpg</t>
  </si>
  <si>
    <t>Велосипед Stark'17 Rocket 20.1 V сине-красный</t>
  </si>
  <si>
    <t>ROUTER 26.2 D 2017</t>
  </si>
  <si>
    <t>http://xn----dtbgdaodln4afhyim1m.com/img/H000006884.jpg</t>
  </si>
  <si>
    <t>Велосипед Stark'17 Router 26.2 D красно-белый 18"</t>
  </si>
  <si>
    <t>ROUTER 29.3 D 2017</t>
  </si>
  <si>
    <t>http://xn----dtbgdaodln4afhyim1m.com/img/H000006867.jpg</t>
  </si>
  <si>
    <t>Велосипед Stark'17 Router 29.3 D сине-желтый 18"</t>
  </si>
  <si>
    <t>SHOOTER 2 TRAIL 2017</t>
  </si>
  <si>
    <t>http://xn----dtbgdaodln4afhyim1m.com/img/H000006766.jpg</t>
  </si>
  <si>
    <t>Велосипед Stark'17 Shooter-2 Trail сине-оранжевый 16" (Blue 40см)</t>
  </si>
  <si>
    <t>SLASH 26.1 V 2017</t>
  </si>
  <si>
    <t>http://xn----dtbgdaodln4afhyim1m.com/img/H000006981.jpg</t>
  </si>
  <si>
    <t>Велосипед Stark'17 Slash 26.1 V сине-зеленый 18"</t>
  </si>
  <si>
    <t>TACTIC 26.4 D 2017</t>
  </si>
  <si>
    <t>http://xn----dtbgdaodln4afhyim1m.com/img/H000006857.jpg</t>
  </si>
  <si>
    <t>Велосипед Stark'17 Tactic 26.4 D желто-зеленый 18"</t>
  </si>
  <si>
    <t>ARMER 27.6 HD 2018</t>
  </si>
  <si>
    <t>http://xn----dtbgdaodln4afhyim1m.com/img/H000010525.jpg</t>
  </si>
  <si>
    <t>Дисковые гидравлические</t>
  </si>
  <si>
    <t>Велосипед Stark'18 Armer 27.6 HD зелёный/чёрный/белый 18"</t>
  </si>
  <si>
    <t>ARMER 29.5 D 2018</t>
  </si>
  <si>
    <t>http://xn----dtbgdaodln4afhyim1m.com/img/H000010830.jpg</t>
  </si>
  <si>
    <t>Амортизационная (масло)</t>
  </si>
  <si>
    <t>Велосипед Stark'18 Armer 29.5 D оранжевый/тёмно-синий/белый 18"</t>
  </si>
  <si>
    <t>http://xn----dtbgdaodln4afhyim1m.com/img/H000010973.jpg</t>
  </si>
  <si>
    <t>Велосипед Stark'18 Armer 29.5 D оранжевый/тёмно-синий/белый 20"</t>
  </si>
  <si>
    <t>FUNRISER 29.4 D 2018</t>
  </si>
  <si>
    <t>http://xn----dtbgdaodln4afhyim1m.com/img/H000010991.jpg</t>
  </si>
  <si>
    <t>Велосипед Stark'18 Funriser 29.4 D чёрный/голубой 20"</t>
  </si>
  <si>
    <t>http://xn----dtbgdaodln4afhyim1m.com/img/H000013560.jpg</t>
  </si>
  <si>
    <t>Велосипед Stark'18 Funriser 29.4 D чёрный/оранжевый/серый 18"</t>
  </si>
  <si>
    <t>http://xn----dtbgdaodln4afhyim1m.com/img/H000015023.jpg</t>
  </si>
  <si>
    <t>Велосипед Stark'18 Funriser 29.4 D чёрный/оранжевый/серый 20"</t>
  </si>
  <si>
    <t>FUNRISER 29.4 HD 2018</t>
  </si>
  <si>
    <t>http://xn----dtbgdaodln4afhyim1m.com/img/H000010993.jpg</t>
  </si>
  <si>
    <t>Велосипед Stark'18 Funriser 29.4 HD чёрный/оранжевый/серый 20"</t>
  </si>
  <si>
    <t>HOLIDAY 26.1 S 2018</t>
  </si>
  <si>
    <t>http://xn----dtbgdaodln4afhyim1m.com/img/H000010877.jpg</t>
  </si>
  <si>
    <t>Велосипед Stark'18 Holiday 26.1 S тёмно-коричневый/серый 16"</t>
  </si>
  <si>
    <t>http://xn----dtbgdaodln4afhyim1m.com/img/H000011072.jpg</t>
  </si>
  <si>
    <t>Велосипед Stark'18 Holiday 26.1 S тёмно-коричневый/серый 18"</t>
  </si>
  <si>
    <t>http://xn----dtbgdaodln4afhyim1m.com/img/H000011071.jpg</t>
  </si>
  <si>
    <t>Велосипед Stark'18 Holiday 26.1 S тёмно-коричневый/серый 20"</t>
  </si>
  <si>
    <t>IBIZA 26.1 S 2018</t>
  </si>
  <si>
    <t>http://xn----dtbgdaodln4afhyim1m.com/img/H000011065.jpg</t>
  </si>
  <si>
    <t>Велосипед Stark'18 Ibiza 26.1.S розовый/жёлтый/белый 18"</t>
  </si>
  <si>
    <t>INDY 26.2 V 2018</t>
  </si>
  <si>
    <t>http://xn----dtbgdaodln4afhyim1m.com/img/H000011031.jpg</t>
  </si>
  <si>
    <t>Велосипед Stark'18 Indy 26.2 V оранжевый/чёрный/серый 18"</t>
  </si>
  <si>
    <t>JAM 20.1 V 2018</t>
  </si>
  <si>
    <t>http://xn----dtbgdaodln4afhyim1m.com/img/H000010882.jpg</t>
  </si>
  <si>
    <t>Велосипед Stark'18 Jam 20.1 V тёмно-синий/красный/голубой</t>
  </si>
  <si>
    <t>PELOTON 700.1 2018</t>
  </si>
  <si>
    <t>http://xn----dtbgdaodln4afhyim1m.com/img/H000011069.jpg</t>
  </si>
  <si>
    <t>Велосипед Stark'18 Peloton 700.1 чёрный/красный/белый 20"</t>
  </si>
  <si>
    <t>http://xn----dtbgdaodln4afhyim1m.com/img/H000011068.jpg</t>
  </si>
  <si>
    <t>Велосипед Stark'18 Peloton 700.1 чёрный/красный/белый 22"</t>
  </si>
  <si>
    <t>http://xn----dtbgdaodln4afhyim1m.com/img/H000012972.jpg</t>
  </si>
  <si>
    <t>Велосипед Stark'18 Peloton 700.1 чёрный/тёмно-серый/белый 20"</t>
  </si>
  <si>
    <t>http://xn----dtbgdaodln4afhyim1m.com/img/H000012973.jpg</t>
  </si>
  <si>
    <t>Велосипед Stark'18 Peloton 700.1 чёрный/тёмно-серый/белый 22"</t>
  </si>
  <si>
    <t>RESPECT 26.1 D 2018</t>
  </si>
  <si>
    <t>http://xn----dtbgdaodln4afhyim1m.com/img/H000011045.jpg</t>
  </si>
  <si>
    <t>Велосипед Stark'18 Respect 26.1 D синий/зелёный/голубой 18"</t>
  </si>
  <si>
    <t>http://xn----dtbgdaodln4afhyim1m.com/img/H000011047.jpg</t>
  </si>
  <si>
    <t>Велосипед Stark'18 Respect 26.1 D тёмно-коричневый/бежевый/чёрный 18"</t>
  </si>
  <si>
    <t>http://xn----dtbgdaodln4afhyim1m.com/img/H000011048.jpg</t>
  </si>
  <si>
    <t>Велосипед Stark'18 Respect 26.1 D тёмно-коричневый/бежевый/чёрный 20"</t>
  </si>
  <si>
    <t>RESPECT 26.1 RD 2018</t>
  </si>
  <si>
    <t>http://xn----dtbgdaodln4afhyim1m.com/img/H000011049.jpg</t>
  </si>
  <si>
    <t>Жесткая (алюминий)</t>
  </si>
  <si>
    <t>Велосипед Stark'18 Respect 26.1 RD чёрный/тёмно-серый/серый 18"</t>
  </si>
  <si>
    <t>http://xn----dtbgdaodln4afhyim1m.com/img/H000011050.jpg</t>
  </si>
  <si>
    <t>Велосипед Stark'18 Respect 26.1 RD чёрный/тёмно-серый/серый 20"</t>
  </si>
  <si>
    <t>RESPECT 26.1 V 2018</t>
  </si>
  <si>
    <t>http://xn----dtbgdaodln4afhyim1m.com/img/H000010345.jpg</t>
  </si>
  <si>
    <t>Велосипед Stark'18 Respect 26.1 V синий/зелёный/голубой 18"</t>
  </si>
  <si>
    <t>http://xn----dtbgdaodln4afhyim1m.com/img/H000010346.jpg</t>
  </si>
  <si>
    <t>Велосипед Stark'18 Respect 26.1 V синий/зелёный/голубой 20"</t>
  </si>
  <si>
    <t>ROCKET 24.3 HD 2018</t>
  </si>
  <si>
    <t>http://xn----dtbgdaodln4afhyim1m.com/img/H000010889.jpg</t>
  </si>
  <si>
    <t>Велосипед Stark'18 Rocket 24.3 HD чёрный/голубой/серый</t>
  </si>
  <si>
    <t>ROCKET FAT 20.1 D 2018</t>
  </si>
  <si>
    <t>http://xn----dtbgdaodln4afhyim1m.com/img/H000010898.jpg</t>
  </si>
  <si>
    <t>Велосипед Stark'18 Rocket Fat 20.1 D чёрный/оранжевый</t>
  </si>
  <si>
    <t>SLASH 26.1 V 2018</t>
  </si>
  <si>
    <t>http://xn----dtbgdaodln4afhyim1m.com/img/H000010862.jpg</t>
  </si>
  <si>
    <t>Велосипед Stark'18 Slash 26.1 V голубой/чёрный/красный 16"</t>
  </si>
  <si>
    <t>TACTIC 26.4 D 2018</t>
  </si>
  <si>
    <t>http://xn----dtbgdaodln4afhyim1m.com/img/H000011003.jpg</t>
  </si>
  <si>
    <t>Велосипед Stark'18 Tactic 26.4 D чёрный/оранжевый/серый 18"</t>
  </si>
  <si>
    <t>http://xn----dtbgdaodln4afhyim1m.com/img/H000011004.jpg</t>
  </si>
  <si>
    <t>Велосипед Stark'18 Tactic 26.4 D чёрный/оранжевый/серый 20"</t>
  </si>
  <si>
    <t>TACTIC 29.5 D 2018</t>
  </si>
  <si>
    <t>http://xn----dtbgdaodln4afhyim1m.com/img/H000010989.jpg</t>
  </si>
  <si>
    <t>Велосипед Stark'18 Tactic 29.5 D тёмно-синий/белый/голубой 20"</t>
  </si>
  <si>
    <t>TACTIC 29.5 HD 2018</t>
  </si>
  <si>
    <t>http://xn----dtbgdaodln4afhyim1m.com/img/H000014728.jpg</t>
  </si>
  <si>
    <t>Велосипед Stark'18 Tactic 29.5 HD тёмно-синий/белый/голубой 18"</t>
  </si>
  <si>
    <t>http://xn----dtbgdaodln4afhyim1m.com/img/H000013403.jpg</t>
  </si>
  <si>
    <t>Велосипед Stark'18 Tactic 29.5 HD тёмно-синий/белый/голубой 20"</t>
  </si>
  <si>
    <t>TANK 26.1 D 2018</t>
  </si>
  <si>
    <t>http://xn----dtbgdaodln4afhyim1m.com/img/H000011035.jpg</t>
  </si>
  <si>
    <t>Велосипед Stark'18 Tank 26.1 D чёрный/красный/синий 18"</t>
  </si>
  <si>
    <t>http://xn----dtbgdaodln4afhyim1m.com/img/H000011036.jpg</t>
  </si>
  <si>
    <t>Велосипед Stark'18 Tank 26.1 D чёрный/красный/синий 20"</t>
  </si>
  <si>
    <t>TANUKI 12 2018</t>
  </si>
  <si>
    <t>http://xn----dtbgdaodln4afhyim1m.com/img/H000010908.jpg</t>
  </si>
  <si>
    <t>Велосипед Stark'18 Tanuki 12 Boy зелёный/чёрный/белый</t>
  </si>
  <si>
    <t>http://xn----dtbgdaodln4afhyim1m.com/img/H000010909.jpg</t>
  </si>
  <si>
    <t>Велосипед Stark'18 Tanuki 12 Girl розовый/белый</t>
  </si>
  <si>
    <t>TERROS 700 S 2018</t>
  </si>
  <si>
    <t>http://xn----dtbgdaodln4afhyim1m.com/img/H000010876.jpg</t>
  </si>
  <si>
    <t>Велосипед Stark'18 Terros 700 S синий/жёлтый 19"</t>
  </si>
  <si>
    <t>http://xn----dtbgdaodln4afhyim1m.com/img/H000011070.jpg</t>
  </si>
  <si>
    <t>Велосипед Stark'18 Terros 700 S синий/жёлтый 21"</t>
  </si>
  <si>
    <t>http://xn----dtbgdaodln4afhyim1m.com/img/H000011074.jpg</t>
  </si>
  <si>
    <t>Велосипед Stark'18 Terros 700 S синий/жёлтый 23"</t>
  </si>
  <si>
    <t>VESTA 26.1 S 2018</t>
  </si>
  <si>
    <t>http://xn----dtbgdaodln4afhyim1m.com/img/H000010872.jpg</t>
  </si>
  <si>
    <t>Велосипед Stark'18 Vesta 26.1 S бежевый/коричневый 16"</t>
  </si>
  <si>
    <t>http://xn----dtbgdaodln4afhyim1m.com/img/H000011064.jpg</t>
  </si>
  <si>
    <t>Велосипед Stark'18 Vesta 26.1 S бежевый/коричневый 18"</t>
  </si>
  <si>
    <t>VOXTER 26.4 FS D 2018</t>
  </si>
  <si>
    <t>http://xn----dtbgdaodln4afhyim1m.com/img/H000010527.jpg</t>
  </si>
  <si>
    <t>Велосипед Stark'18 Voxter 26.4 FS D голубой/оранжевый/чёрный 18"</t>
  </si>
  <si>
    <t>http://xn----dtbgdaodln4afhyim1m.com/img/H000010528.jpg</t>
  </si>
  <si>
    <t>Велосипед Stark'18 Voxter 26.4 FS D голубой/оранжевый/чёрный 20"</t>
  </si>
  <si>
    <t>BLISS 24.1 V 2019</t>
  </si>
  <si>
    <t>http://xn----dtbgdaodln4afhyim1m.com/img/H000013821.jpg</t>
  </si>
  <si>
    <t>Велосипед Stark'19 Bliss 24.1 V синий/красный/белый</t>
  </si>
  <si>
    <t>COBRA 26.2 D 2019</t>
  </si>
  <si>
    <t>Велосипед Stark'19 Cobra 26.2 D чёрный/красный/серый 18"</t>
  </si>
  <si>
    <t>Велосипед Stark'19 Cobra 26.2 D чёрный/красный/серый 20"</t>
  </si>
  <si>
    <t>COBRA 26.3 HD 2019</t>
  </si>
  <si>
    <t>Велосипед Stark'19 Cobra 26.3 HD чёрный/красный/серый 18"</t>
  </si>
  <si>
    <t>Велосипед Stark'19 Cobra 26.3 HD чёрный/красный/серый 20"</t>
  </si>
  <si>
    <t>COBRA 27.2 D 2019</t>
  </si>
  <si>
    <t>http://xn----dtbgdaodln4afhyim1m.com/img/H000014105.jpg</t>
  </si>
  <si>
    <t>Велосипед Stark'19 Cobra 27.2 D чёрный/белый 18"</t>
  </si>
  <si>
    <t>Велосипед Stark'19 Cobra 27.2 D чёрный/белый 20"</t>
  </si>
  <si>
    <t>COBRA 27.3 HD 2019</t>
  </si>
  <si>
    <t>http://xn----dtbgdaodln4afhyim1m.com/img/H000014099.jpg</t>
  </si>
  <si>
    <t>Велосипед Stark'19 Cobra 27.3 HD чёрный/белый 18"</t>
  </si>
  <si>
    <t>http://xn----dtbgdaodln4afhyim1m.com/img/H000014100.jpg</t>
  </si>
  <si>
    <t>Велосипед Stark'19 Cobra 27.3 HD чёрный/белый 20"</t>
  </si>
  <si>
    <t>COBRA 29.2 D 2019</t>
  </si>
  <si>
    <t>http://xn----dtbgdaodln4afhyim1m.com/img/H000014103.jpg</t>
  </si>
  <si>
    <t>Велосипед Stark'19 Cobra 29.2 D чёрный/голубой 18"</t>
  </si>
  <si>
    <t>http://xn----dtbgdaodln4afhyim1m.com/img/H000014104.jpg</t>
  </si>
  <si>
    <t>Велосипед Stark'19 Cobra 29.2 D чёрный/голубой 20"</t>
  </si>
  <si>
    <t>COBRA 29.3 HD 2019</t>
  </si>
  <si>
    <t>http://xn----dtbgdaodln4afhyim1m.com/img/H000014097.jpg</t>
  </si>
  <si>
    <t>Велосипед Stark'19 Cobra 29.3 HD чёрный/серый 18"</t>
  </si>
  <si>
    <t>http://xn----dtbgdaodln4afhyim1m.com/img/H000014098.jpg</t>
  </si>
  <si>
    <t>Велосипед Stark'19 Cobra 29.3 HD чёрный/серый 20"</t>
  </si>
  <si>
    <t>FAT 26.2 D 2019</t>
  </si>
  <si>
    <t>http://xn----dtbgdaodln4afhyim1m.com/img/H000013797.jpg</t>
  </si>
  <si>
    <t>Велосипед Stark'19 Fat 26.2 D чёрный/голубой/серый 18"</t>
  </si>
  <si>
    <t>http://xn----dtbgdaodln4afhyim1m.com/img/H000013798.jpg</t>
  </si>
  <si>
    <t>Велосипед Stark'19 Fat 26.2 D чёрный/голубой/серый 20"</t>
  </si>
  <si>
    <t>http://xn----dtbgdaodln4afhyim1m.com/img/H000013800.jpg</t>
  </si>
  <si>
    <t>Велосипед Stark'19 Fat 26.2 D чёрный/оранжевый/серый 18"</t>
  </si>
  <si>
    <t>FAT 26.2 HD 2019</t>
  </si>
  <si>
    <t>http://xn----dtbgdaodln4afhyim1m.com/img/H000013801.jpg</t>
  </si>
  <si>
    <t>Велосипед Stark'19 Fat 26.2 HD чёрный/голубой/серый 18"</t>
  </si>
  <si>
    <t>http://xn----dtbgdaodln4afhyim1m.com/img/H000013802.jpg</t>
  </si>
  <si>
    <t>Велосипед Stark'19 Fat 26.2 HD чёрный/голубой/серый 20"</t>
  </si>
  <si>
    <t>FOXY 14 2019</t>
  </si>
  <si>
    <t>http://xn----dtbgdaodln4afhyim1m.com/img/H000013948.jpg</t>
  </si>
  <si>
    <t>Велосипед Stark'19 Foxy 14 оранжевый/зелёный</t>
  </si>
  <si>
    <t>FOXY 16 2019</t>
  </si>
  <si>
    <t>http://xn----dtbgdaodln4afhyim1m.com/img/H000013947.jpg</t>
  </si>
  <si>
    <t>Велосипед Stark'19 Foxy 16 белый/красный/серый</t>
  </si>
  <si>
    <t>FOXY 18 2019</t>
  </si>
  <si>
    <t>http://xn----dtbgdaodln4afhyim1m.com/img/H000013946.jpg</t>
  </si>
  <si>
    <t>Велосипед Stark'19 Foxy 18 синий/зелёный/красный</t>
  </si>
  <si>
    <t>FUNRISER 29.4+ HD 2019</t>
  </si>
  <si>
    <t>http://xn----dtbgdaodln4afhyim1m.com/img/H000013760.jpg</t>
  </si>
  <si>
    <t>Велосипед Stark'19 Funriser 29.4+ HD серый/оранжевый 18"</t>
  </si>
  <si>
    <t>http://xn----dtbgdaodln4afhyim1m.com/img/H000013761.jpg</t>
  </si>
  <si>
    <t>Велосипед Stark'19 Funriser 29.4+ HD серый/оранжевый 20"</t>
  </si>
  <si>
    <t>http://xn----dtbgdaodln4afhyim1m.com/img/H000013762.jpg</t>
  </si>
  <si>
    <t>Велосипед Stark'19 Funriser 29.4+ HD серый/оранжевый 22"</t>
  </si>
  <si>
    <t>HUNTER 27.2 D 2019</t>
  </si>
  <si>
    <t>http://xn----dtbgdaodln4afhyim1m.com/img/H000014057.jpg</t>
  </si>
  <si>
    <t>Велосипед Stark'19 Hunter 27.2 D чёрный/серый/зелёный 20"</t>
  </si>
  <si>
    <t>HUNTER 29.2 D 2019</t>
  </si>
  <si>
    <t>http://xn----dtbgdaodln4afhyim1m.com/img/H000014046.jpg</t>
  </si>
  <si>
    <t>Велосипед Stark'19 Hunter 29.2 D чёрный/серый/синий 22"</t>
  </si>
  <si>
    <t>INDY 26.2 D 2019</t>
  </si>
  <si>
    <t>http://xn----dtbgdaodln4afhyim1m.com/img/H000014887.jpg</t>
  </si>
  <si>
    <t>Велосипед Stark'19 Indy 26.2 D голубой/синий/белый 14,5"</t>
  </si>
  <si>
    <t>http://xn----dtbgdaodln4afhyim1m.com/img/H000014064.jpg</t>
  </si>
  <si>
    <t>Велосипед Stark'19 Indy 26.2 D голубой/синий/белый 18"</t>
  </si>
  <si>
    <t>http://xn----dtbgdaodln4afhyim1m.com/img/H000014065.jpg</t>
  </si>
  <si>
    <t>Велосипед Stark'19 Indy 26.2 D голубой/синий/белый 20"</t>
  </si>
  <si>
    <t>INDY 26.2 HD 2019</t>
  </si>
  <si>
    <t>http://xn----dtbgdaodln4afhyim1m.com/img/H000014060.jpg</t>
  </si>
  <si>
    <t>Велосипед Stark'19 Indy 26.2 HD чёрный/синий/голубой 16"</t>
  </si>
  <si>
    <t>http://xn----dtbgdaodln4afhyim1m.com/img/H000014061.jpg</t>
  </si>
  <si>
    <t>Велосипед Stark'19 Indy 26.2 HD чёрный/синий/голубой 18"</t>
  </si>
  <si>
    <t>http://xn----dtbgdaodln4afhyim1m.com/img/H000014062.jpg</t>
  </si>
  <si>
    <t>Велосипед Stark'19 Indy 26.2 HD чёрный/синий/голубой 20"</t>
  </si>
  <si>
    <t>MADNESS BMX 1 2019</t>
  </si>
  <si>
    <t>http://xn----dtbgdaodln4afhyim1m.com/img/H000013816.jpg</t>
  </si>
  <si>
    <t>Велосипед Stark'19 Madness BMX 1 голубой/чёрный</t>
  </si>
  <si>
    <t>http://xn----dtbgdaodln4afhyim1m.com/img/H000013815.jpg</t>
  </si>
  <si>
    <t>Велосипед Stark'19 Madness BMX 1 чёрный глянцевый/серый</t>
  </si>
  <si>
    <t>http://xn----dtbgdaodln4afhyim1m.com/img/H000013814.jpg</t>
  </si>
  <si>
    <t>Велосипед Stark'19 Madness BMX 1 чёрный матовый/серый</t>
  </si>
  <si>
    <t>http://xn----dtbgdaodln4afhyim1m.com/img/H000014808.jpg</t>
  </si>
  <si>
    <t>Велосипед Stark'19 Madness BMX 1 чёрный/серый</t>
  </si>
  <si>
    <t>MADNESS BMX 2 2019</t>
  </si>
  <si>
    <t>http://xn----dtbgdaodln4afhyim1m.com/img/H000013812.jpg</t>
  </si>
  <si>
    <t>Велосипед Stark'19 Madness BMX 2 зелёный/жёлтый</t>
  </si>
  <si>
    <t>http://xn----dtbgdaodln4afhyim1m.com/img/H000013813.jpg</t>
  </si>
  <si>
    <t>Велосипед Stark'19 Madness BMX 2 чёрный/голубой</t>
  </si>
  <si>
    <t>http://xn----dtbgdaodln4afhyim1m.com/img/H000013811.jpg</t>
  </si>
  <si>
    <t>Велосипед Stark'19 Madness BMX 2 чёрный/красный</t>
  </si>
  <si>
    <t>MADNESS BMX 3 2019</t>
  </si>
  <si>
    <t>http://xn----dtbgdaodln4afhyim1m.com/img/H000013809.jpg</t>
  </si>
  <si>
    <t>Велосипед Stark'19 Madness BMX 3 белый/золотистый</t>
  </si>
  <si>
    <t>http://xn----dtbgdaodln4afhyim1m.com/img/H000013808.jpg</t>
  </si>
  <si>
    <t>Велосипед Stark'19 Madness BMX 3 голубой/чёрный</t>
  </si>
  <si>
    <t>http://xn----dtbgdaodln4afhyim1m.com/img/H000013810.jpg</t>
  </si>
  <si>
    <t>Велосипед Stark'19 Madness BMX 3 чёрный/золотистый</t>
  </si>
  <si>
    <t>MADNESS BMX 4 2019</t>
  </si>
  <si>
    <t>http://xn----dtbgdaodln4afhyim1m.com/img/H000014163.jpg</t>
  </si>
  <si>
    <t>Велосипед Stark'19 Madness BMX 4 чёрный/оранжевый</t>
  </si>
  <si>
    <t>MADNESS BMX RACE 2019</t>
  </si>
  <si>
    <t>http://xn----dtbgdaodln4afhyim1m.com/img/H000013807.jpg</t>
  </si>
  <si>
    <t>Велосипед Stark'19 Madness BMX Race оранжевый/жёлтый</t>
  </si>
  <si>
    <t>OUTPOST 26.1 D 2019</t>
  </si>
  <si>
    <t>http://xn----dtbgdaodln4afhyim1m.com/img/H000014075.jpg</t>
  </si>
  <si>
    <t>Велосипед Stark'19 Outpost 26.1 D чёрный/серый/красный 18"</t>
  </si>
  <si>
    <t>http://xn----dtbgdaodln4afhyim1m.com/img/H000014077.jpg</t>
  </si>
  <si>
    <t>Велосипед Stark'19 Outpost 26.1 D чёрный/серый/красный 20"</t>
  </si>
  <si>
    <t>ROCKET 20.1 S 2019</t>
  </si>
  <si>
    <t>http://xn----dtbgdaodln4afhyim1m.com/img/H000013906.jpg</t>
  </si>
  <si>
    <t>Велосипед Stark'19 Rocket 20.1 S оранжевый/серый/белый</t>
  </si>
  <si>
    <t>ROCKET 24.1 V 2019</t>
  </si>
  <si>
    <t>Велосипед Stark'19 Rocket 24.1 V голубой/зелёный</t>
  </si>
  <si>
    <t>ROCKET 24.2 D 2019</t>
  </si>
  <si>
    <t>http://xn----dtbgdaodln4afhyim1m.com/img/H000013817.jpg</t>
  </si>
  <si>
    <t>Велосипед Stark'19 Rocket 24.2 D зелёный/чёрный</t>
  </si>
  <si>
    <t>ROCKET 24.2 FS D 2019</t>
  </si>
  <si>
    <t>http://xn----dtbgdaodln4afhyim1m.com/img/H000013818.jpg</t>
  </si>
  <si>
    <t>Велосипед Stark'19 Rocket 24.2 FS D черный/зелёный</t>
  </si>
  <si>
    <t>ROCKET 24.2 FS V 2019</t>
  </si>
  <si>
    <t>http://xn----dtbgdaodln4afhyim1m.com/img/H000013819.jpg</t>
  </si>
  <si>
    <t>Велосипед Stark'19 Rocket 24.2 FS V чёрный/оранжевый/голубой</t>
  </si>
  <si>
    <t>ROCKET FAT 20.1 D 2019</t>
  </si>
  <si>
    <t>http://xn----dtbgdaodln4afhyim1m.com/img/H000013806.jpg</t>
  </si>
  <si>
    <t>Велосипед Stark'19 Rocket Fat 20.1 D голубой/чёрный/серый</t>
  </si>
  <si>
    <t>ROCKET FAT 24.2 D 2019</t>
  </si>
  <si>
    <t>http://xn----dtbgdaodln4afhyim1m.com/img/H000013805.jpg</t>
  </si>
  <si>
    <t>Велосипед Stark'19 Rocket Fat 24.2 D серый/оранжевый</t>
  </si>
  <si>
    <t>ROCKET Y 24.1 V 2019</t>
  </si>
  <si>
    <t>http://xn----dtbgdaodln4afhyim1m.com/img/H000013820.jpg</t>
  </si>
  <si>
    <t>Велосипед Stark'19 Rocket Y 24.1 V чёрный/красный</t>
  </si>
  <si>
    <t>ROUTER 27.3 D 2019</t>
  </si>
  <si>
    <t>http://xn----dtbgdaodln4afhyim1m.com/img/H000014039.jpg</t>
  </si>
  <si>
    <t>Велосипед Stark'19 Router 27.3 D серый/чёрный/оранжевый 20"</t>
  </si>
  <si>
    <t>http://xn----dtbgdaodln4afhyim1m.com/img/H000014040.jpg</t>
  </si>
  <si>
    <t>Велосипед Stark'19 Router 27.3 D серый/чёрный/оранжевый 22"</t>
  </si>
  <si>
    <t>ROUTER 27.3 HD 2019</t>
  </si>
  <si>
    <t>http://xn----dtbgdaodln4afhyim1m.com/img/H000014036.jpg</t>
  </si>
  <si>
    <t>Велосипед Stark'19 Router 27.3 HD голубой/чёрный 18"</t>
  </si>
  <si>
    <t>http://xn----dtbgdaodln4afhyim1m.com/img/H000014037.jpg</t>
  </si>
  <si>
    <t>Велосипед Stark'19 Router 27.3 HD голубой/чёрный 20"</t>
  </si>
  <si>
    <t>http://xn----dtbgdaodln4afhyim1m.com/img/H000014038.jpg</t>
  </si>
  <si>
    <t>Велосипед Stark'19 Router 27.3 HD голубой/чёрный 22"</t>
  </si>
  <si>
    <t>ROUTER 27.4 D 2019</t>
  </si>
  <si>
    <t>http://xn----dtbgdaodln4afhyim1m.com/img/H000013784.jpg</t>
  </si>
  <si>
    <t>Велосипед Stark'19 Router 27.4 D зелёный/чёрный 18"</t>
  </si>
  <si>
    <t>http://xn----dtbgdaodln4afhyim1m.com/img/H000013785.jpg</t>
  </si>
  <si>
    <t>Велосипед Stark'19 Router 27.4 D зелёный/чёрный 20"</t>
  </si>
  <si>
    <t>ROUTER 27.4 HD 2019</t>
  </si>
  <si>
    <t>http://xn----dtbgdaodln4afhyim1m.com/img/H000013783.jpg</t>
  </si>
  <si>
    <t>Велосипед Stark'19 Router 27.4 HD оранжевый/серый 16"</t>
  </si>
  <si>
    <t>http://xn----dtbgdaodln4afhyim1m.com/img/H000013781.jpg</t>
  </si>
  <si>
    <t>Велосипед Stark'19 Router 27.4 HD оранжевый/серый 18"</t>
  </si>
  <si>
    <t>http://xn----dtbgdaodln4afhyim1m.com/img/H000013782.jpg</t>
  </si>
  <si>
    <t>Велосипед Stark'19 Router 27.4 HD оранжевый/серый 20"</t>
  </si>
  <si>
    <t>ROUTER 29.3 D 2019</t>
  </si>
  <si>
    <t>http://xn----dtbgdaodln4afhyim1m.com/img/H000013789.jpg</t>
  </si>
  <si>
    <t>Велосипед Stark'19 Router 29.3 D серый/чёрный/зелёный 20"</t>
  </si>
  <si>
    <t>http://xn----dtbgdaodln4afhyim1m.com/img/H000013790.jpg</t>
  </si>
  <si>
    <t>Велосипед Stark'19 Router 29.3 D серый/чёрный/зелёный 22"</t>
  </si>
  <si>
    <t>ROUTER 29.3 HD 2019</t>
  </si>
  <si>
    <t>http://xn----dtbgdaodln4afhyim1m.com/img/H000013786.jpg</t>
  </si>
  <si>
    <t>Велосипед Stark'19 Router 29.3 HD голубой/чёрный/оранжевый 18"</t>
  </si>
  <si>
    <t>http://xn----dtbgdaodln4afhyim1m.com/img/H000013787.jpg</t>
  </si>
  <si>
    <t>Велосипед Stark'19 Router 29.3 HD голубой/чёрный/оранжевый 20"</t>
  </si>
  <si>
    <t>http://xn----dtbgdaodln4afhyim1m.com/img/H000013788.jpg</t>
  </si>
  <si>
    <t>Велосипед Stark'19 Router 29.3 HD голубой/чёрный/оранжевый 22"</t>
  </si>
  <si>
    <t>ROUTER 29.4 D 2019</t>
  </si>
  <si>
    <t>http://xn----dtbgdaodln4afhyim1m.com/img/H000013780.jpg</t>
  </si>
  <si>
    <t>Велосипед Stark'19 Router 29.4 D серый/голубой/оранжевый 18"</t>
  </si>
  <si>
    <t>http://xn----dtbgdaodln4afhyim1m.com/img/H000013779.jpg</t>
  </si>
  <si>
    <t>Велосипед Stark'19 Router 29.4 D серый/голубой/оранжевый 20"</t>
  </si>
  <si>
    <t>ROUTER 29.4 HD 2019</t>
  </si>
  <si>
    <t>http://xn----dtbgdaodln4afhyim1m.com/img/H000013776.jpg</t>
  </si>
  <si>
    <t>Велосипед Stark'19 Router 29.4 HD чёрный/оранжевый/серый 18"</t>
  </si>
  <si>
    <t>http://xn----dtbgdaodln4afhyim1m.com/img/H000013777.jpg</t>
  </si>
  <si>
    <t>Велосипед Stark'19 Router 29.4 HD чёрный/оранжевый/серый 20"</t>
  </si>
  <si>
    <t>http://xn----dtbgdaodln4afhyim1m.com/img/H000013778.jpg</t>
  </si>
  <si>
    <t>Велосипед Stark'19 Router 29.4 HD чёрный/оранжевый/серый 22"</t>
  </si>
  <si>
    <t>SLASH 26.1 D 2019</t>
  </si>
  <si>
    <t>http://xn----dtbgdaodln4afhyim1m.com/img/H000014079.jpg</t>
  </si>
  <si>
    <t>Велосипед Stark'19 Slash 26.1 D чёрный/синий/серый 14,5"</t>
  </si>
  <si>
    <t>http://xn----dtbgdaodln4afhyim1m.com/img/H000014080.jpg</t>
  </si>
  <si>
    <t>Велосипед Stark'19 Slash 26.1 D чёрный/синий/серый 16"</t>
  </si>
  <si>
    <t>TACTIC 27.5+ HD 2019</t>
  </si>
  <si>
    <t>http://xn----dtbgdaodln4afhyim1m.com/img/H000013766.jpg</t>
  </si>
  <si>
    <t>27.5+</t>
  </si>
  <si>
    <t>Велосипед Stark'19 Tactic 27.5 + HD чёрный/оранжевый 17"</t>
  </si>
  <si>
    <t>http://xn----dtbgdaodln4afhyim1m.com/img/H000013767.jpg</t>
  </si>
  <si>
    <t>Велосипед Stark'19 Tactic 27.5 + HD чёрный/оранжевый 19"</t>
  </si>
  <si>
    <t>http://xn----dtbgdaodln4afhyim1m.com/img/H000013768.jpg</t>
  </si>
  <si>
    <t>Велосипед Stark'19 Tactic 27.5 + HD чёрный/оранжевый 21"</t>
  </si>
  <si>
    <t>TANK 27.1 D 2019</t>
  </si>
  <si>
    <t>http://xn----dtbgdaodln4afhyim1m.com/img/H000014070.jpg</t>
  </si>
  <si>
    <t>Велосипед Stark'19 Tank 27.1 D коричневый/кремовый/белый 18"</t>
  </si>
  <si>
    <t>http://xn----dtbgdaodln4afhyim1m.com/img/H000014071.jpg</t>
  </si>
  <si>
    <t>Велосипед Stark'19 Tank 27.1 D коричневый/кремовый/белый 20"</t>
  </si>
  <si>
    <t>TANUKI 14 2019</t>
  </si>
  <si>
    <t>http://xn----dtbgdaodln4afhyim1m.com/img/H000013672.jpg</t>
  </si>
  <si>
    <t>Велосипед Stark'19 Tanuki 14 Boy зелёный/чёрный</t>
  </si>
  <si>
    <t>http://xn----dtbgdaodln4afhyim1m.com/img/H000013673.jpg</t>
  </si>
  <si>
    <t>Велосипед Stark'19 Tanuki 14 Girl розовый/белый/жёлтый</t>
  </si>
  <si>
    <t>TANUKI 16 BMX 2019</t>
  </si>
  <si>
    <t>http://xn----dtbgdaodln4afhyim1m.com/img/H000013667.jpg</t>
  </si>
  <si>
    <t>Велосипед Stark'19 Tanuki 16 BMX оранжевый/жёлтый</t>
  </si>
  <si>
    <t>TANUKI 16 2019</t>
  </si>
  <si>
    <t>http://xn----dtbgdaodln4afhyim1m.com/img/H000013670.jpg</t>
  </si>
  <si>
    <t>Велосипед Stark'19 Tanuki 16 Boy красный/чёрный/белый</t>
  </si>
  <si>
    <t>http://xn----dtbgdaodln4afhyim1m.com/img/H000013671.jpg</t>
  </si>
  <si>
    <t>Велосипед Stark'19 Tanuki 16 Girl розовый/белый</t>
  </si>
  <si>
    <t>TANUKI 18 2019</t>
  </si>
  <si>
    <t>http://xn----dtbgdaodln4afhyim1m.com/img/H000013668.jpg</t>
  </si>
  <si>
    <t>Велосипед Stark'19 Tanuki 18 Boy голубой/белый</t>
  </si>
  <si>
    <t>http://xn----dtbgdaodln4afhyim1m.com/img/H000013669.jpg</t>
  </si>
  <si>
    <t>Велосипед Stark'19 Tanuki 18 Girl розовый/белый</t>
  </si>
  <si>
    <t>VIVA 26.2 D 2019</t>
  </si>
  <si>
    <t>http://xn----dtbgdaodln4afhyim1m.com/img/H000013832.jpg</t>
  </si>
  <si>
    <t>Велосипед Stark'19 Viva 26.2 D белый/голубой/оранжевый 18"</t>
  </si>
  <si>
    <t>VIVA 26.2 V 2019</t>
  </si>
  <si>
    <t>http://xn----dtbgdaodln4afhyim1m.com/img/H000013833.jpg</t>
  </si>
  <si>
    <t>Велосипед Stark'19 Viva 26.2 V голубой/бирюзовый 16"</t>
  </si>
  <si>
    <t>http://xn----dtbgdaodln4afhyim1m.com/img/H000013834.jpg</t>
  </si>
  <si>
    <t>Велосипед Stark'19 Viva 26.2 V голубой/бирюзовый 18"</t>
  </si>
  <si>
    <t>VIVA 27.3 HD 2019</t>
  </si>
  <si>
    <t>http://xn----dtbgdaodln4afhyim1m.com/img/H000013828.jpg</t>
  </si>
  <si>
    <t>Велосипед Stark'19 Viva 27.3 HD белый/голубой/розовый 18"</t>
  </si>
  <si>
    <t>VIVA 27.4 HD 2019</t>
  </si>
  <si>
    <t>http://xn----dtbgdaodln4afhyim1m.com/img/H000013824.jpg</t>
  </si>
  <si>
    <t>Велосипед Stark'19 Viva 27.4 HD голубой/розовый/белый 16"</t>
  </si>
  <si>
    <t>http://xn----dtbgdaodln4afhyim1m.com/img/H000013823.jpg</t>
  </si>
  <si>
    <t>Велосипед Stark'19 Viva 27.4 HD голубой/розовый/белый 18"</t>
  </si>
  <si>
    <t>Рамы Stark Devolution 2017</t>
  </si>
  <si>
    <t>http://xn----dtbgdaodln4afhyim1m.com/img/H000006795.jpg</t>
  </si>
  <si>
    <t>Рама Stark"17 Devolution синий (Blue 40см)</t>
  </si>
  <si>
    <t>Оптовая цена от 20 т. р. до 100 т.р.</t>
  </si>
  <si>
    <t>Оптовая цена от 100 т.р. до 300 т.р.</t>
  </si>
  <si>
    <t>Оптовая цена от 300 т.р. и выше</t>
  </si>
  <si>
    <t>Отгружаем от 1 шт (дропшиппинг)</t>
  </si>
  <si>
    <t>Группа/Сезон</t>
  </si>
  <si>
    <t>Фото</t>
  </si>
  <si>
    <t>Сумма заказа:</t>
  </si>
  <si>
    <t>(8332)440-974
8(912)734-09-74
г.Киров
E-mail: zakaz@optom-company.ru
www.optom-velo.ru
www.optom-intex.ru
www.optom-sanki.ru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</si>
</sst>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.##0[$р.-419]_-;\-* #.##0[$р.-419]_-;_-* &quot;-&quot;??[$р.-419]_-;_-@_-"/>
    <numFmt numFmtId="173" formatCode="_-* #,##0.000&quot;₽&quot;_-;\-* #,##0.000&quot;₽&quot;_-;_-* &quot;-&quot;???&quot;₽&quot;_-;_-@_-"/>
    <numFmt numFmtId="174" formatCode="#,##0_₽"/>
    <numFmt numFmtId="175" formatCode="#,##0&quot;₽&quot;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left" vertical="center"/>
    </xf>
    <xf numFmtId="0" fontId="26" fillId="33" borderId="10" xfId="42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right" vertical="center"/>
    </xf>
    <xf numFmtId="175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6" fillId="33" borderId="10" xfId="42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6" fontId="40" fillId="33" borderId="10" xfId="0" applyNumberFormat="1" applyFont="1" applyFill="1" applyBorder="1" applyAlignment="1">
      <alignment horizontal="center" vertical="center" wrapText="1"/>
    </xf>
    <xf numFmtId="175" fontId="0" fillId="33" borderId="0" xfId="0" applyNumberFormat="1" applyFill="1" applyAlignment="1">
      <alignment horizontal="center" vertical="center"/>
    </xf>
    <xf numFmtId="175" fontId="0" fillId="33" borderId="10" xfId="0" applyNumberFormat="1" applyFill="1" applyBorder="1" applyAlignment="1">
      <alignment horizontal="center" vertical="center"/>
    </xf>
    <xf numFmtId="172" fontId="0" fillId="33" borderId="10" xfId="43" applyNumberForma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2428875</xdr:colOff>
      <xdr:row>3</xdr:row>
      <xdr:rowOff>190500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2;&#1091;&#1087;&#1080;&#1090;&#1100;-&#1074;&#1077;&#1083;&#1086;&#1089;&#1080;&#1087;&#1077;&#1076;.com/img/H000013674.jpg" TargetMode="External" /><Relationship Id="rId2" Type="http://schemas.openxmlformats.org/officeDocument/2006/relationships/hyperlink" Target="http://&#1082;&#1091;&#1087;&#1080;&#1090;&#1100;-&#1074;&#1077;&#1083;&#1086;&#1089;&#1080;&#1087;&#1077;&#1076;.com/img/H000009933.jpg" TargetMode="External" /><Relationship Id="rId3" Type="http://schemas.openxmlformats.org/officeDocument/2006/relationships/hyperlink" Target="http://&#1082;&#1091;&#1087;&#1080;&#1090;&#1100;-&#1074;&#1077;&#1083;&#1086;&#1089;&#1080;&#1087;&#1077;&#1076;.com/img/H000010765.jpg" TargetMode="External" /><Relationship Id="rId4" Type="http://schemas.openxmlformats.org/officeDocument/2006/relationships/hyperlink" Target="http://&#1082;&#1091;&#1087;&#1080;&#1090;&#1100;-&#1074;&#1077;&#1083;&#1086;&#1089;&#1080;&#1087;&#1077;&#1076;.com/img/H000010766.jpg" TargetMode="External" /><Relationship Id="rId5" Type="http://schemas.openxmlformats.org/officeDocument/2006/relationships/hyperlink" Target="http://&#1082;&#1091;&#1087;&#1080;&#1090;&#1100;-&#1074;&#1077;&#1083;&#1086;&#1089;&#1080;&#1087;&#1077;&#1076;.com/img/H000010767.jpg" TargetMode="External" /><Relationship Id="rId6" Type="http://schemas.openxmlformats.org/officeDocument/2006/relationships/hyperlink" Target="http://&#1082;&#1091;&#1087;&#1080;&#1090;&#1100;-&#1074;&#1077;&#1083;&#1086;&#1089;&#1080;&#1087;&#1077;&#1076;.com/img/H000006584.jpg" TargetMode="External" /><Relationship Id="rId7" Type="http://schemas.openxmlformats.org/officeDocument/2006/relationships/hyperlink" Target="http://&#1082;&#1091;&#1087;&#1080;&#1090;&#1100;-&#1074;&#1077;&#1083;&#1086;&#1089;&#1080;&#1087;&#1077;&#1076;.com/img/H000006585.jpg" TargetMode="External" /><Relationship Id="rId8" Type="http://schemas.openxmlformats.org/officeDocument/2006/relationships/hyperlink" Target="http://&#1082;&#1091;&#1087;&#1080;&#1090;&#1100;-&#1074;&#1077;&#1083;&#1086;&#1089;&#1080;&#1087;&#1077;&#1076;.com/img/H000009978.jpg" TargetMode="External" /><Relationship Id="rId9" Type="http://schemas.openxmlformats.org/officeDocument/2006/relationships/hyperlink" Target="http://&#1082;&#1091;&#1087;&#1080;&#1090;&#1100;-&#1074;&#1077;&#1083;&#1086;&#1089;&#1080;&#1087;&#1077;&#1076;.com/img/H000013646.jpg" TargetMode="External" /><Relationship Id="rId10" Type="http://schemas.openxmlformats.org/officeDocument/2006/relationships/hyperlink" Target="http://&#1082;&#1091;&#1087;&#1080;&#1090;&#1100;-&#1074;&#1077;&#1083;&#1086;&#1089;&#1080;&#1087;&#1077;&#1076;.com/img/H000010008.jpg" TargetMode="External" /><Relationship Id="rId11" Type="http://schemas.openxmlformats.org/officeDocument/2006/relationships/hyperlink" Target="http://&#1082;&#1091;&#1087;&#1080;&#1090;&#1100;-&#1074;&#1077;&#1083;&#1086;&#1089;&#1080;&#1087;&#1077;&#1076;.com/img/H000010010.jpg" TargetMode="External" /><Relationship Id="rId12" Type="http://schemas.openxmlformats.org/officeDocument/2006/relationships/hyperlink" Target="http://&#1082;&#1091;&#1087;&#1080;&#1090;&#1100;-&#1074;&#1077;&#1083;&#1086;&#1089;&#1080;&#1087;&#1077;&#1076;.com/img/H000010011.jpg" TargetMode="External" /><Relationship Id="rId13" Type="http://schemas.openxmlformats.org/officeDocument/2006/relationships/hyperlink" Target="http://&#1082;&#1091;&#1087;&#1080;&#1090;&#1100;-&#1074;&#1077;&#1083;&#1086;&#1089;&#1080;&#1087;&#1077;&#1076;.com/img/G000003737.jpg" TargetMode="External" /><Relationship Id="rId14" Type="http://schemas.openxmlformats.org/officeDocument/2006/relationships/hyperlink" Target="http://&#1082;&#1091;&#1087;&#1080;&#1090;&#1100;-&#1074;&#1077;&#1083;&#1086;&#1089;&#1080;&#1087;&#1077;&#1076;.com/img/H000012968.jpg" TargetMode="External" /><Relationship Id="rId15" Type="http://schemas.openxmlformats.org/officeDocument/2006/relationships/hyperlink" Target="http://&#1082;&#1091;&#1087;&#1080;&#1090;&#1100;-&#1074;&#1077;&#1083;&#1086;&#1089;&#1080;&#1087;&#1077;&#1076;.com/img/H000012970.jpg" TargetMode="External" /><Relationship Id="rId16" Type="http://schemas.openxmlformats.org/officeDocument/2006/relationships/hyperlink" Target="http://&#1082;&#1091;&#1087;&#1080;&#1090;&#1100;-&#1074;&#1077;&#1083;&#1086;&#1089;&#1080;&#1087;&#1077;&#1076;.com/img/H000010512.jpg" TargetMode="External" /><Relationship Id="rId17" Type="http://schemas.openxmlformats.org/officeDocument/2006/relationships/hyperlink" Target="http://&#1082;&#1091;&#1087;&#1080;&#1090;&#1100;-&#1074;&#1077;&#1083;&#1086;&#1089;&#1080;&#1087;&#1077;&#1076;.com/img/H000006735.jpg" TargetMode="External" /><Relationship Id="rId18" Type="http://schemas.openxmlformats.org/officeDocument/2006/relationships/hyperlink" Target="http://&#1082;&#1091;&#1087;&#1080;&#1090;&#1100;-&#1074;&#1077;&#1083;&#1086;&#1089;&#1080;&#1087;&#1077;&#1076;.com/img/H000010781.jpg" TargetMode="External" /><Relationship Id="rId19" Type="http://schemas.openxmlformats.org/officeDocument/2006/relationships/hyperlink" Target="http://&#1082;&#1091;&#1087;&#1080;&#1090;&#1100;-&#1074;&#1077;&#1083;&#1086;&#1089;&#1080;&#1087;&#1077;&#1076;.com/img/H000004192.jpg" TargetMode="External" /><Relationship Id="rId20" Type="http://schemas.openxmlformats.org/officeDocument/2006/relationships/hyperlink" Target="http://&#1082;&#1091;&#1087;&#1080;&#1090;&#1100;-&#1074;&#1077;&#1083;&#1086;&#1089;&#1080;&#1087;&#1077;&#1076;.com/img/H000013648.jpg" TargetMode="External" /><Relationship Id="rId21" Type="http://schemas.openxmlformats.org/officeDocument/2006/relationships/hyperlink" Target="http://&#1082;&#1091;&#1087;&#1080;&#1090;&#1100;-&#1074;&#1077;&#1083;&#1086;&#1089;&#1080;&#1087;&#1077;&#1076;.com/img/H000013647.jpg" TargetMode="External" /><Relationship Id="rId22" Type="http://schemas.openxmlformats.org/officeDocument/2006/relationships/hyperlink" Target="http://&#1082;&#1091;&#1087;&#1080;&#1090;&#1100;-&#1074;&#1077;&#1083;&#1086;&#1089;&#1080;&#1087;&#1077;&#1076;.com/img/H000013922.jpg" TargetMode="External" /><Relationship Id="rId23" Type="http://schemas.openxmlformats.org/officeDocument/2006/relationships/hyperlink" Target="http://&#1082;&#1091;&#1087;&#1080;&#1090;&#1100;-&#1074;&#1077;&#1083;&#1086;&#1089;&#1080;&#1087;&#1077;&#1076;.com/img/H000013921.jpg" TargetMode="External" /><Relationship Id="rId24" Type="http://schemas.openxmlformats.org/officeDocument/2006/relationships/hyperlink" Target="http://&#1082;&#1091;&#1087;&#1080;&#1090;&#1100;-&#1074;&#1077;&#1083;&#1086;&#1089;&#1080;&#1087;&#1077;&#1076;.com/img/H000010261.jpg" TargetMode="External" /><Relationship Id="rId25" Type="http://schemas.openxmlformats.org/officeDocument/2006/relationships/hyperlink" Target="http://&#1082;&#1091;&#1087;&#1080;&#1090;&#1100;-&#1074;&#1077;&#1083;&#1086;&#1089;&#1080;&#1087;&#1077;&#1076;.com/img/H000012966.jpg" TargetMode="External" /><Relationship Id="rId26" Type="http://schemas.openxmlformats.org/officeDocument/2006/relationships/hyperlink" Target="http://&#1082;&#1091;&#1087;&#1080;&#1090;&#1100;-&#1074;&#1077;&#1083;&#1086;&#1089;&#1080;&#1087;&#1077;&#1076;.com/img/H000010257.jpg" TargetMode="External" /><Relationship Id="rId27" Type="http://schemas.openxmlformats.org/officeDocument/2006/relationships/hyperlink" Target="http://&#1082;&#1091;&#1087;&#1080;&#1090;&#1100;-&#1074;&#1077;&#1083;&#1086;&#1089;&#1080;&#1087;&#1077;&#1076;.com/img/H000010259.jpg" TargetMode="External" /><Relationship Id="rId28" Type="http://schemas.openxmlformats.org/officeDocument/2006/relationships/hyperlink" Target="http://&#1082;&#1091;&#1087;&#1080;&#1090;&#1100;-&#1074;&#1077;&#1083;&#1086;&#1089;&#1080;&#1087;&#1077;&#1076;.com/img/H000010805.jpg" TargetMode="External" /><Relationship Id="rId29" Type="http://schemas.openxmlformats.org/officeDocument/2006/relationships/hyperlink" Target="http://&#1082;&#1091;&#1087;&#1080;&#1090;&#1100;-&#1074;&#1077;&#1083;&#1086;&#1089;&#1080;&#1087;&#1077;&#1076;.com/img/H000010806.jpg" TargetMode="External" /><Relationship Id="rId30" Type="http://schemas.openxmlformats.org/officeDocument/2006/relationships/hyperlink" Target="http://&#1082;&#1091;&#1087;&#1080;&#1090;&#1100;-&#1074;&#1077;&#1083;&#1086;&#1089;&#1080;&#1087;&#1077;&#1076;.com/img/H000013929.jpg" TargetMode="External" /><Relationship Id="rId31" Type="http://schemas.openxmlformats.org/officeDocument/2006/relationships/hyperlink" Target="http://&#1082;&#1091;&#1087;&#1080;&#1090;&#1100;-&#1074;&#1077;&#1083;&#1086;&#1089;&#1080;&#1087;&#1077;&#1076;.com/img/H000013930.jpg" TargetMode="External" /><Relationship Id="rId32" Type="http://schemas.openxmlformats.org/officeDocument/2006/relationships/hyperlink" Target="http://&#1082;&#1091;&#1087;&#1080;&#1090;&#1100;-&#1074;&#1077;&#1083;&#1086;&#1089;&#1080;&#1087;&#1077;&#1076;.com/img/H000013931.jpg" TargetMode="External" /><Relationship Id="rId33" Type="http://schemas.openxmlformats.org/officeDocument/2006/relationships/hyperlink" Target="http://&#1082;&#1091;&#1087;&#1080;&#1090;&#1100;-&#1074;&#1077;&#1083;&#1086;&#1089;&#1080;&#1087;&#1077;&#1076;.com/img/H000013926.jpg" TargetMode="External" /><Relationship Id="rId34" Type="http://schemas.openxmlformats.org/officeDocument/2006/relationships/hyperlink" Target="http://&#1082;&#1091;&#1087;&#1080;&#1090;&#1100;-&#1074;&#1077;&#1083;&#1086;&#1089;&#1080;&#1087;&#1077;&#1076;.com/img/H000013927.jpg" TargetMode="External" /><Relationship Id="rId35" Type="http://schemas.openxmlformats.org/officeDocument/2006/relationships/hyperlink" Target="http://&#1082;&#1091;&#1087;&#1080;&#1090;&#1100;-&#1074;&#1077;&#1083;&#1086;&#1089;&#1080;&#1087;&#1077;&#1076;.com/img/H000013928.jpg" TargetMode="External" /><Relationship Id="rId36" Type="http://schemas.openxmlformats.org/officeDocument/2006/relationships/hyperlink" Target="http://&#1082;&#1091;&#1087;&#1080;&#1090;&#1100;-&#1074;&#1077;&#1083;&#1086;&#1089;&#1080;&#1087;&#1077;&#1076;.com/img/H000009966.jpg" TargetMode="External" /><Relationship Id="rId37" Type="http://schemas.openxmlformats.org/officeDocument/2006/relationships/hyperlink" Target="http://&#1082;&#1091;&#1087;&#1080;&#1090;&#1100;-&#1074;&#1077;&#1083;&#1086;&#1089;&#1080;&#1087;&#1077;&#1076;.com/img/H000013652.jpg" TargetMode="External" /><Relationship Id="rId38" Type="http://schemas.openxmlformats.org/officeDocument/2006/relationships/hyperlink" Target="http://&#1082;&#1091;&#1087;&#1080;&#1090;&#1100;-&#1074;&#1077;&#1083;&#1086;&#1089;&#1080;&#1087;&#1077;&#1076;.com/img/H000013653.jpg" TargetMode="External" /><Relationship Id="rId39" Type="http://schemas.openxmlformats.org/officeDocument/2006/relationships/hyperlink" Target="http://&#1082;&#1091;&#1087;&#1080;&#1090;&#1100;-&#1074;&#1077;&#1083;&#1086;&#1089;&#1080;&#1087;&#1077;&#1076;.com/img/H000013654.jpg" TargetMode="External" /><Relationship Id="rId40" Type="http://schemas.openxmlformats.org/officeDocument/2006/relationships/hyperlink" Target="http://&#1082;&#1091;&#1087;&#1080;&#1090;&#1100;-&#1074;&#1077;&#1083;&#1086;&#1089;&#1080;&#1087;&#1077;&#1076;.com/img/H000013916.jpg" TargetMode="External" /><Relationship Id="rId41" Type="http://schemas.openxmlformats.org/officeDocument/2006/relationships/hyperlink" Target="http://&#1082;&#1091;&#1087;&#1080;&#1090;&#1100;-&#1074;&#1077;&#1083;&#1086;&#1089;&#1080;&#1087;&#1077;&#1076;.com/img/H000013917.jpg" TargetMode="External" /><Relationship Id="rId42" Type="http://schemas.openxmlformats.org/officeDocument/2006/relationships/hyperlink" Target="http://&#1082;&#1091;&#1087;&#1080;&#1090;&#1100;-&#1074;&#1077;&#1083;&#1086;&#1089;&#1080;&#1087;&#1077;&#1076;.com/img/H000013918.jpg" TargetMode="External" /><Relationship Id="rId43" Type="http://schemas.openxmlformats.org/officeDocument/2006/relationships/hyperlink" Target="http://&#1082;&#1091;&#1087;&#1080;&#1090;&#1100;-&#1074;&#1077;&#1083;&#1086;&#1089;&#1080;&#1087;&#1077;&#1076;.com/img/H000013914.jpg" TargetMode="External" /><Relationship Id="rId44" Type="http://schemas.openxmlformats.org/officeDocument/2006/relationships/hyperlink" Target="http://&#1082;&#1091;&#1087;&#1080;&#1090;&#1100;-&#1074;&#1077;&#1083;&#1086;&#1089;&#1080;&#1087;&#1077;&#1076;.com/img/H000013655.jpg" TargetMode="External" /><Relationship Id="rId45" Type="http://schemas.openxmlformats.org/officeDocument/2006/relationships/hyperlink" Target="http://&#1082;&#1091;&#1087;&#1080;&#1090;&#1100;-&#1074;&#1077;&#1083;&#1086;&#1089;&#1080;&#1087;&#1077;&#1076;.com/img/H000013656.jpg" TargetMode="External" /><Relationship Id="rId46" Type="http://schemas.openxmlformats.org/officeDocument/2006/relationships/hyperlink" Target="http://&#1082;&#1091;&#1087;&#1080;&#1090;&#1100;-&#1074;&#1077;&#1083;&#1086;&#1089;&#1080;&#1087;&#1077;&#1076;.com/img/H000013657.jpg" TargetMode="External" /><Relationship Id="rId47" Type="http://schemas.openxmlformats.org/officeDocument/2006/relationships/hyperlink" Target="http://&#1082;&#1091;&#1087;&#1080;&#1090;&#1100;-&#1074;&#1077;&#1083;&#1086;&#1089;&#1080;&#1087;&#1077;&#1076;.com/img/H000010543.jpg" TargetMode="External" /><Relationship Id="rId48" Type="http://schemas.openxmlformats.org/officeDocument/2006/relationships/hyperlink" Target="http://&#1082;&#1091;&#1087;&#1080;&#1090;&#1100;-&#1074;&#1077;&#1083;&#1086;&#1089;&#1080;&#1087;&#1077;&#1076;.com/img/H000010546.jpg" TargetMode="External" /><Relationship Id="rId49" Type="http://schemas.openxmlformats.org/officeDocument/2006/relationships/hyperlink" Target="http://&#1082;&#1091;&#1087;&#1080;&#1090;&#1100;-&#1074;&#1077;&#1083;&#1086;&#1089;&#1080;&#1087;&#1077;&#1076;.com/img/H000013524.jpg" TargetMode="External" /><Relationship Id="rId50" Type="http://schemas.openxmlformats.org/officeDocument/2006/relationships/hyperlink" Target="http://&#1082;&#1091;&#1087;&#1080;&#1090;&#1100;-&#1074;&#1077;&#1083;&#1086;&#1089;&#1080;&#1087;&#1077;&#1076;.com/img/H000013522.jpg" TargetMode="External" /><Relationship Id="rId51" Type="http://schemas.openxmlformats.org/officeDocument/2006/relationships/hyperlink" Target="http://&#1082;&#1091;&#1087;&#1080;&#1090;&#1100;-&#1074;&#1077;&#1083;&#1086;&#1089;&#1080;&#1087;&#1077;&#1076;.com/img/H000013523.jpg" TargetMode="External" /><Relationship Id="rId52" Type="http://schemas.openxmlformats.org/officeDocument/2006/relationships/hyperlink" Target="http://&#1082;&#1091;&#1087;&#1080;&#1090;&#1100;-&#1074;&#1077;&#1083;&#1086;&#1089;&#1080;&#1087;&#1077;&#1076;.com/img/H000013632.jpg" TargetMode="External" /><Relationship Id="rId53" Type="http://schemas.openxmlformats.org/officeDocument/2006/relationships/hyperlink" Target="http://&#1082;&#1091;&#1087;&#1080;&#1090;&#1100;-&#1074;&#1077;&#1083;&#1086;&#1089;&#1080;&#1087;&#1077;&#1076;.com/img/H000013633.jpg" TargetMode="External" /><Relationship Id="rId54" Type="http://schemas.openxmlformats.org/officeDocument/2006/relationships/hyperlink" Target="http://&#1082;&#1091;&#1087;&#1080;&#1090;&#1100;-&#1074;&#1077;&#1083;&#1086;&#1089;&#1080;&#1087;&#1077;&#1076;.com/img/H000013634.jpg" TargetMode="External" /><Relationship Id="rId55" Type="http://schemas.openxmlformats.org/officeDocument/2006/relationships/hyperlink" Target="http://&#1082;&#1091;&#1087;&#1080;&#1090;&#1100;-&#1074;&#1077;&#1083;&#1086;&#1089;&#1080;&#1087;&#1077;&#1076;.com/img/H000006479.jpg" TargetMode="External" /><Relationship Id="rId56" Type="http://schemas.openxmlformats.org/officeDocument/2006/relationships/hyperlink" Target="http://&#1082;&#1091;&#1087;&#1080;&#1090;&#1100;-&#1074;&#1077;&#1083;&#1086;&#1089;&#1080;&#1087;&#1077;&#1076;.com/img/H000009901.jpg" TargetMode="External" /><Relationship Id="rId57" Type="http://schemas.openxmlformats.org/officeDocument/2006/relationships/hyperlink" Target="http://&#1082;&#1091;&#1087;&#1080;&#1090;&#1100;-&#1074;&#1077;&#1083;&#1086;&#1089;&#1080;&#1087;&#1077;&#1076;.com/img/H000009902.jpg" TargetMode="External" /><Relationship Id="rId58" Type="http://schemas.openxmlformats.org/officeDocument/2006/relationships/hyperlink" Target="http://&#1082;&#1091;&#1087;&#1080;&#1090;&#1100;-&#1074;&#1077;&#1083;&#1086;&#1089;&#1080;&#1087;&#1077;&#1076;.com/img/H000013637.jpg" TargetMode="External" /><Relationship Id="rId59" Type="http://schemas.openxmlformats.org/officeDocument/2006/relationships/hyperlink" Target="http://&#1082;&#1091;&#1087;&#1080;&#1090;&#1100;-&#1074;&#1077;&#1083;&#1086;&#1089;&#1080;&#1087;&#1077;&#1076;.com/img/H000013638.jpg" TargetMode="External" /><Relationship Id="rId60" Type="http://schemas.openxmlformats.org/officeDocument/2006/relationships/hyperlink" Target="http://&#1082;&#1091;&#1087;&#1080;&#1090;&#1100;-&#1074;&#1077;&#1083;&#1086;&#1089;&#1080;&#1087;&#1077;&#1076;.com/img/H000010915.jpg" TargetMode="External" /><Relationship Id="rId61" Type="http://schemas.openxmlformats.org/officeDocument/2006/relationships/hyperlink" Target="http://&#1082;&#1091;&#1087;&#1080;&#1090;&#1100;-&#1074;&#1077;&#1083;&#1086;&#1089;&#1080;&#1087;&#1077;&#1076;.com/img/H000010950.jpg" TargetMode="External" /><Relationship Id="rId62" Type="http://schemas.openxmlformats.org/officeDocument/2006/relationships/hyperlink" Target="http://&#1082;&#1091;&#1087;&#1080;&#1090;&#1100;-&#1074;&#1077;&#1083;&#1086;&#1089;&#1080;&#1087;&#1077;&#1076;.com/img/H000010951.jpg" TargetMode="External" /><Relationship Id="rId63" Type="http://schemas.openxmlformats.org/officeDocument/2006/relationships/hyperlink" Target="http://&#1082;&#1091;&#1087;&#1080;&#1090;&#1100;-&#1074;&#1077;&#1083;&#1086;&#1089;&#1080;&#1087;&#1077;&#1076;.com/img/H000004291.jpg" TargetMode="External" /><Relationship Id="rId64" Type="http://schemas.openxmlformats.org/officeDocument/2006/relationships/hyperlink" Target="http://&#1082;&#1091;&#1087;&#1080;&#1090;&#1100;-&#1074;&#1077;&#1083;&#1086;&#1089;&#1080;&#1087;&#1077;&#1076;.com/img/H000003679.jpg" TargetMode="External" /><Relationship Id="rId65" Type="http://schemas.openxmlformats.org/officeDocument/2006/relationships/hyperlink" Target="http://&#1082;&#1091;&#1087;&#1080;&#1090;&#1100;-&#1074;&#1077;&#1083;&#1086;&#1089;&#1080;&#1087;&#1077;&#1076;.com/img/H000003684.jpg" TargetMode="External" /><Relationship Id="rId66" Type="http://schemas.openxmlformats.org/officeDocument/2006/relationships/hyperlink" Target="http://&#1082;&#1091;&#1087;&#1080;&#1090;&#1100;-&#1074;&#1077;&#1083;&#1086;&#1089;&#1080;&#1087;&#1077;&#1076;.com/img/H000010953.jpg" TargetMode="External" /><Relationship Id="rId67" Type="http://schemas.openxmlformats.org/officeDocument/2006/relationships/hyperlink" Target="http://&#1082;&#1091;&#1087;&#1080;&#1090;&#1100;-&#1074;&#1077;&#1083;&#1086;&#1089;&#1080;&#1087;&#1077;&#1076;.com/img/H000010921.jpg" TargetMode="External" /><Relationship Id="rId68" Type="http://schemas.openxmlformats.org/officeDocument/2006/relationships/hyperlink" Target="http://&#1082;&#1091;&#1087;&#1080;&#1090;&#1100;-&#1074;&#1077;&#1083;&#1086;&#1089;&#1080;&#1087;&#1077;&#1076;.com/img/H000010952.jpg" TargetMode="External" /><Relationship Id="rId69" Type="http://schemas.openxmlformats.org/officeDocument/2006/relationships/hyperlink" Target="http://&#1082;&#1091;&#1087;&#1080;&#1090;&#1100;-&#1074;&#1077;&#1083;&#1086;&#1089;&#1080;&#1087;&#1077;&#1076;.com/img/H000006468.jpg" TargetMode="External" /><Relationship Id="rId70" Type="http://schemas.openxmlformats.org/officeDocument/2006/relationships/hyperlink" Target="http://&#1082;&#1091;&#1087;&#1080;&#1090;&#1100;-&#1074;&#1077;&#1083;&#1086;&#1089;&#1080;&#1087;&#1077;&#1076;.com/img/H000010954.jpg" TargetMode="External" /><Relationship Id="rId71" Type="http://schemas.openxmlformats.org/officeDocument/2006/relationships/hyperlink" Target="http://&#1082;&#1091;&#1087;&#1080;&#1090;&#1100;-&#1074;&#1077;&#1083;&#1086;&#1089;&#1080;&#1087;&#1077;&#1076;.com/img/H000010955.jpg" TargetMode="External" /><Relationship Id="rId72" Type="http://schemas.openxmlformats.org/officeDocument/2006/relationships/hyperlink" Target="http://&#1082;&#1091;&#1087;&#1080;&#1090;&#1100;-&#1074;&#1077;&#1083;&#1086;&#1089;&#1080;&#1087;&#1077;&#1076;.com/img/H000009919.jpg" TargetMode="External" /><Relationship Id="rId73" Type="http://schemas.openxmlformats.org/officeDocument/2006/relationships/hyperlink" Target="http://&#1082;&#1091;&#1087;&#1080;&#1090;&#1100;-&#1074;&#1077;&#1083;&#1086;&#1089;&#1080;&#1087;&#1077;&#1076;.com/img/H000004242.jpg" TargetMode="External" /><Relationship Id="rId74" Type="http://schemas.openxmlformats.org/officeDocument/2006/relationships/hyperlink" Target="http://&#1082;&#1091;&#1087;&#1080;&#1090;&#1100;-&#1074;&#1077;&#1083;&#1086;&#1089;&#1080;&#1087;&#1077;&#1076;.com/img/H000013629.jpg" TargetMode="External" /><Relationship Id="rId75" Type="http://schemas.openxmlformats.org/officeDocument/2006/relationships/hyperlink" Target="http://&#1082;&#1091;&#1087;&#1080;&#1090;&#1100;-&#1074;&#1077;&#1083;&#1086;&#1089;&#1080;&#1087;&#1077;&#1076;.com/img/H000013630.jpg" TargetMode="External" /><Relationship Id="rId76" Type="http://schemas.openxmlformats.org/officeDocument/2006/relationships/hyperlink" Target="http://&#1082;&#1091;&#1087;&#1080;&#1090;&#1100;-&#1074;&#1077;&#1083;&#1086;&#1089;&#1080;&#1087;&#1077;&#1076;.com/img/H000013631.jpg" TargetMode="External" /><Relationship Id="rId77" Type="http://schemas.openxmlformats.org/officeDocument/2006/relationships/hyperlink" Target="http://&#1082;&#1091;&#1087;&#1080;&#1090;&#1100;-&#1074;&#1077;&#1083;&#1086;&#1089;&#1080;&#1087;&#1077;&#1076;.com/img/H000010910.jpg" TargetMode="External" /><Relationship Id="rId78" Type="http://schemas.openxmlformats.org/officeDocument/2006/relationships/hyperlink" Target="http://&#1082;&#1091;&#1087;&#1080;&#1090;&#1100;-&#1074;&#1077;&#1083;&#1086;&#1089;&#1080;&#1087;&#1077;&#1076;.com/img/H000010956.jpg" TargetMode="External" /><Relationship Id="rId79" Type="http://schemas.openxmlformats.org/officeDocument/2006/relationships/hyperlink" Target="http://&#1082;&#1091;&#1087;&#1080;&#1090;&#1100;-&#1074;&#1077;&#1083;&#1086;&#1089;&#1080;&#1087;&#1077;&#1076;.com/img/H000010957.jpg" TargetMode="External" /><Relationship Id="rId80" Type="http://schemas.openxmlformats.org/officeDocument/2006/relationships/hyperlink" Target="http://&#1082;&#1091;&#1087;&#1080;&#1090;&#1100;-&#1074;&#1077;&#1083;&#1086;&#1089;&#1080;&#1087;&#1077;&#1076;.com/img/H000013623.jpg" TargetMode="External" /><Relationship Id="rId81" Type="http://schemas.openxmlformats.org/officeDocument/2006/relationships/hyperlink" Target="http://&#1082;&#1091;&#1087;&#1080;&#1090;&#1100;-&#1074;&#1077;&#1083;&#1086;&#1089;&#1080;&#1087;&#1077;&#1076;.com/img/H000013626.jpg" TargetMode="External" /><Relationship Id="rId82" Type="http://schemas.openxmlformats.org/officeDocument/2006/relationships/hyperlink" Target="http://&#1082;&#1091;&#1087;&#1080;&#1090;&#1100;-&#1074;&#1077;&#1083;&#1086;&#1089;&#1080;&#1087;&#1077;&#1076;.com/img/H000013624.jpg" TargetMode="External" /><Relationship Id="rId83" Type="http://schemas.openxmlformats.org/officeDocument/2006/relationships/hyperlink" Target="http://&#1082;&#1091;&#1087;&#1080;&#1090;&#1100;-&#1074;&#1077;&#1083;&#1086;&#1089;&#1080;&#1087;&#1077;&#1076;.com/img/H000013627.jpg" TargetMode="External" /><Relationship Id="rId84" Type="http://schemas.openxmlformats.org/officeDocument/2006/relationships/hyperlink" Target="http://&#1082;&#1091;&#1087;&#1080;&#1090;&#1100;-&#1074;&#1077;&#1083;&#1086;&#1089;&#1080;&#1087;&#1077;&#1076;.com/img/H000013628.jpg" TargetMode="External" /><Relationship Id="rId85" Type="http://schemas.openxmlformats.org/officeDocument/2006/relationships/hyperlink" Target="http://&#1082;&#1091;&#1087;&#1080;&#1090;&#1100;-&#1074;&#1077;&#1083;&#1086;&#1089;&#1080;&#1087;&#1077;&#1076;.com/img/H000009909.jpg" TargetMode="External" /><Relationship Id="rId86" Type="http://schemas.openxmlformats.org/officeDocument/2006/relationships/hyperlink" Target="http://&#1082;&#1091;&#1087;&#1080;&#1090;&#1100;-&#1074;&#1077;&#1083;&#1086;&#1089;&#1080;&#1087;&#1077;&#1076;.com/img/H000009910.jpg" TargetMode="External" /><Relationship Id="rId87" Type="http://schemas.openxmlformats.org/officeDocument/2006/relationships/hyperlink" Target="http://&#1082;&#1091;&#1087;&#1080;&#1090;&#1100;-&#1074;&#1077;&#1083;&#1086;&#1089;&#1080;&#1087;&#1077;&#1076;.com/img/H000009911.jpg" TargetMode="External" /><Relationship Id="rId88" Type="http://schemas.openxmlformats.org/officeDocument/2006/relationships/hyperlink" Target="http://&#1082;&#1091;&#1087;&#1080;&#1090;&#1100;-&#1074;&#1077;&#1083;&#1086;&#1089;&#1080;&#1087;&#1077;&#1076;.com/img/H000010913.jpg" TargetMode="External" /><Relationship Id="rId89" Type="http://schemas.openxmlformats.org/officeDocument/2006/relationships/hyperlink" Target="http://&#1082;&#1091;&#1087;&#1080;&#1090;&#1100;-&#1074;&#1077;&#1083;&#1086;&#1089;&#1080;&#1087;&#1077;&#1076;.com/img/H000010960.jpg" TargetMode="External" /><Relationship Id="rId90" Type="http://schemas.openxmlformats.org/officeDocument/2006/relationships/hyperlink" Target="http://&#1082;&#1091;&#1087;&#1080;&#1090;&#1100;-&#1074;&#1077;&#1083;&#1086;&#1089;&#1080;&#1087;&#1077;&#1076;.com/img/H000010961.jpg" TargetMode="External" /><Relationship Id="rId91" Type="http://schemas.openxmlformats.org/officeDocument/2006/relationships/hyperlink" Target="http://&#1082;&#1091;&#1087;&#1080;&#1090;&#1100;-&#1074;&#1077;&#1083;&#1086;&#1089;&#1080;&#1087;&#1077;&#1076;.com/img/H000004629.jpg" TargetMode="External" /><Relationship Id="rId92" Type="http://schemas.openxmlformats.org/officeDocument/2006/relationships/hyperlink" Target="http://&#1082;&#1091;&#1087;&#1080;&#1090;&#1100;-&#1074;&#1077;&#1083;&#1086;&#1089;&#1080;&#1087;&#1077;&#1076;.com/img/H000007110.jpg" TargetMode="External" /><Relationship Id="rId93" Type="http://schemas.openxmlformats.org/officeDocument/2006/relationships/hyperlink" Target="http://&#1082;&#1091;&#1087;&#1080;&#1090;&#1100;-&#1074;&#1077;&#1083;&#1086;&#1089;&#1080;&#1087;&#1077;&#1076;.com/img/H000007106.jpg" TargetMode="External" /><Relationship Id="rId94" Type="http://schemas.openxmlformats.org/officeDocument/2006/relationships/hyperlink" Target="http://&#1082;&#1091;&#1087;&#1080;&#1090;&#1100;-&#1074;&#1077;&#1083;&#1086;&#1089;&#1080;&#1087;&#1077;&#1076;.com/img/H000006957.jpg" TargetMode="External" /><Relationship Id="rId95" Type="http://schemas.openxmlformats.org/officeDocument/2006/relationships/hyperlink" Target="http://&#1082;&#1091;&#1087;&#1080;&#1090;&#1100;-&#1074;&#1077;&#1083;&#1086;&#1089;&#1080;&#1087;&#1077;&#1076;.com/img/H000007139.jpg" TargetMode="External" /><Relationship Id="rId96" Type="http://schemas.openxmlformats.org/officeDocument/2006/relationships/hyperlink" Target="http://&#1082;&#1091;&#1087;&#1080;&#1090;&#1100;-&#1074;&#1077;&#1083;&#1086;&#1089;&#1080;&#1087;&#1077;&#1076;.com/img/H000006884.jpg" TargetMode="External" /><Relationship Id="rId97" Type="http://schemas.openxmlformats.org/officeDocument/2006/relationships/hyperlink" Target="http://&#1082;&#1091;&#1087;&#1080;&#1090;&#1100;-&#1074;&#1077;&#1083;&#1086;&#1089;&#1080;&#1087;&#1077;&#1076;.com/img/H000006867.jpg" TargetMode="External" /><Relationship Id="rId98" Type="http://schemas.openxmlformats.org/officeDocument/2006/relationships/hyperlink" Target="http://&#1082;&#1091;&#1087;&#1080;&#1090;&#1100;-&#1074;&#1077;&#1083;&#1086;&#1089;&#1080;&#1087;&#1077;&#1076;.com/img/H000006766.jpg" TargetMode="External" /><Relationship Id="rId99" Type="http://schemas.openxmlformats.org/officeDocument/2006/relationships/hyperlink" Target="http://&#1082;&#1091;&#1087;&#1080;&#1090;&#1100;-&#1074;&#1077;&#1083;&#1086;&#1089;&#1080;&#1087;&#1077;&#1076;.com/img/H000006981.jpg" TargetMode="External" /><Relationship Id="rId100" Type="http://schemas.openxmlformats.org/officeDocument/2006/relationships/hyperlink" Target="http://&#1082;&#1091;&#1087;&#1080;&#1090;&#1100;-&#1074;&#1077;&#1083;&#1086;&#1089;&#1080;&#1087;&#1077;&#1076;.com/img/H000006857.jpg" TargetMode="External" /><Relationship Id="rId101" Type="http://schemas.openxmlformats.org/officeDocument/2006/relationships/hyperlink" Target="http://&#1082;&#1091;&#1087;&#1080;&#1090;&#1100;-&#1074;&#1077;&#1083;&#1086;&#1089;&#1080;&#1087;&#1077;&#1076;.com/img/H000010525.jpg" TargetMode="External" /><Relationship Id="rId102" Type="http://schemas.openxmlformats.org/officeDocument/2006/relationships/hyperlink" Target="http://&#1082;&#1091;&#1087;&#1080;&#1090;&#1100;-&#1074;&#1077;&#1083;&#1086;&#1089;&#1080;&#1087;&#1077;&#1076;.com/img/H000010830.jpg" TargetMode="External" /><Relationship Id="rId103" Type="http://schemas.openxmlformats.org/officeDocument/2006/relationships/hyperlink" Target="http://&#1082;&#1091;&#1087;&#1080;&#1090;&#1100;-&#1074;&#1077;&#1083;&#1086;&#1089;&#1080;&#1087;&#1077;&#1076;.com/img/H000010973.jpg" TargetMode="External" /><Relationship Id="rId104" Type="http://schemas.openxmlformats.org/officeDocument/2006/relationships/hyperlink" Target="http://&#1082;&#1091;&#1087;&#1080;&#1090;&#1100;-&#1074;&#1077;&#1083;&#1086;&#1089;&#1080;&#1087;&#1077;&#1076;.com/img/H000010991.jpg" TargetMode="External" /><Relationship Id="rId105" Type="http://schemas.openxmlformats.org/officeDocument/2006/relationships/hyperlink" Target="http://&#1082;&#1091;&#1087;&#1080;&#1090;&#1100;-&#1074;&#1077;&#1083;&#1086;&#1089;&#1080;&#1087;&#1077;&#1076;.com/img/H000013560.jpg" TargetMode="External" /><Relationship Id="rId106" Type="http://schemas.openxmlformats.org/officeDocument/2006/relationships/hyperlink" Target="http://&#1082;&#1091;&#1087;&#1080;&#1090;&#1100;-&#1074;&#1077;&#1083;&#1086;&#1089;&#1080;&#1087;&#1077;&#1076;.com/img/H000015023.jpg" TargetMode="External" /><Relationship Id="rId107" Type="http://schemas.openxmlformats.org/officeDocument/2006/relationships/hyperlink" Target="http://&#1082;&#1091;&#1087;&#1080;&#1090;&#1100;-&#1074;&#1077;&#1083;&#1086;&#1089;&#1080;&#1087;&#1077;&#1076;.com/img/H000010993.jpg" TargetMode="External" /><Relationship Id="rId108" Type="http://schemas.openxmlformats.org/officeDocument/2006/relationships/hyperlink" Target="http://&#1082;&#1091;&#1087;&#1080;&#1090;&#1100;-&#1074;&#1077;&#1083;&#1086;&#1089;&#1080;&#1087;&#1077;&#1076;.com/img/H000010877.jpg" TargetMode="External" /><Relationship Id="rId109" Type="http://schemas.openxmlformats.org/officeDocument/2006/relationships/hyperlink" Target="http://&#1082;&#1091;&#1087;&#1080;&#1090;&#1100;-&#1074;&#1077;&#1083;&#1086;&#1089;&#1080;&#1087;&#1077;&#1076;.com/img/H000011072.jpg" TargetMode="External" /><Relationship Id="rId110" Type="http://schemas.openxmlformats.org/officeDocument/2006/relationships/hyperlink" Target="http://&#1082;&#1091;&#1087;&#1080;&#1090;&#1100;-&#1074;&#1077;&#1083;&#1086;&#1089;&#1080;&#1087;&#1077;&#1076;.com/img/H000011071.jpg" TargetMode="External" /><Relationship Id="rId111" Type="http://schemas.openxmlformats.org/officeDocument/2006/relationships/hyperlink" Target="http://&#1082;&#1091;&#1087;&#1080;&#1090;&#1100;-&#1074;&#1077;&#1083;&#1086;&#1089;&#1080;&#1087;&#1077;&#1076;.com/img/H000011065.jpg" TargetMode="External" /><Relationship Id="rId112" Type="http://schemas.openxmlformats.org/officeDocument/2006/relationships/hyperlink" Target="http://&#1082;&#1091;&#1087;&#1080;&#1090;&#1100;-&#1074;&#1077;&#1083;&#1086;&#1089;&#1080;&#1087;&#1077;&#1076;.com/img/H000011031.jpg" TargetMode="External" /><Relationship Id="rId113" Type="http://schemas.openxmlformats.org/officeDocument/2006/relationships/hyperlink" Target="http://&#1082;&#1091;&#1087;&#1080;&#1090;&#1100;-&#1074;&#1077;&#1083;&#1086;&#1089;&#1080;&#1087;&#1077;&#1076;.com/img/H000010882.jpg" TargetMode="External" /><Relationship Id="rId114" Type="http://schemas.openxmlformats.org/officeDocument/2006/relationships/hyperlink" Target="http://&#1082;&#1091;&#1087;&#1080;&#1090;&#1100;-&#1074;&#1077;&#1083;&#1086;&#1089;&#1080;&#1087;&#1077;&#1076;.com/img/H000011069.jpg" TargetMode="External" /><Relationship Id="rId115" Type="http://schemas.openxmlformats.org/officeDocument/2006/relationships/hyperlink" Target="http://&#1082;&#1091;&#1087;&#1080;&#1090;&#1100;-&#1074;&#1077;&#1083;&#1086;&#1089;&#1080;&#1087;&#1077;&#1076;.com/img/H000011068.jpg" TargetMode="External" /><Relationship Id="rId116" Type="http://schemas.openxmlformats.org/officeDocument/2006/relationships/hyperlink" Target="http://&#1082;&#1091;&#1087;&#1080;&#1090;&#1100;-&#1074;&#1077;&#1083;&#1086;&#1089;&#1080;&#1087;&#1077;&#1076;.com/img/H000012972.jpg" TargetMode="External" /><Relationship Id="rId117" Type="http://schemas.openxmlformats.org/officeDocument/2006/relationships/hyperlink" Target="http://&#1082;&#1091;&#1087;&#1080;&#1090;&#1100;-&#1074;&#1077;&#1083;&#1086;&#1089;&#1080;&#1087;&#1077;&#1076;.com/img/H000012973.jpg" TargetMode="External" /><Relationship Id="rId118" Type="http://schemas.openxmlformats.org/officeDocument/2006/relationships/hyperlink" Target="http://&#1082;&#1091;&#1087;&#1080;&#1090;&#1100;-&#1074;&#1077;&#1083;&#1086;&#1089;&#1080;&#1087;&#1077;&#1076;.com/img/H000011045.jpg" TargetMode="External" /><Relationship Id="rId119" Type="http://schemas.openxmlformats.org/officeDocument/2006/relationships/hyperlink" Target="http://&#1082;&#1091;&#1087;&#1080;&#1090;&#1100;-&#1074;&#1077;&#1083;&#1086;&#1089;&#1080;&#1087;&#1077;&#1076;.com/img/H000011047.jpg" TargetMode="External" /><Relationship Id="rId120" Type="http://schemas.openxmlformats.org/officeDocument/2006/relationships/hyperlink" Target="http://&#1082;&#1091;&#1087;&#1080;&#1090;&#1100;-&#1074;&#1077;&#1083;&#1086;&#1089;&#1080;&#1087;&#1077;&#1076;.com/img/H000011048.jpg" TargetMode="External" /><Relationship Id="rId121" Type="http://schemas.openxmlformats.org/officeDocument/2006/relationships/hyperlink" Target="http://&#1082;&#1091;&#1087;&#1080;&#1090;&#1100;-&#1074;&#1077;&#1083;&#1086;&#1089;&#1080;&#1087;&#1077;&#1076;.com/img/H000011049.jpg" TargetMode="External" /><Relationship Id="rId122" Type="http://schemas.openxmlformats.org/officeDocument/2006/relationships/hyperlink" Target="http://&#1082;&#1091;&#1087;&#1080;&#1090;&#1100;-&#1074;&#1077;&#1083;&#1086;&#1089;&#1080;&#1087;&#1077;&#1076;.com/img/H000011050.jpg" TargetMode="External" /><Relationship Id="rId123" Type="http://schemas.openxmlformats.org/officeDocument/2006/relationships/hyperlink" Target="http://&#1082;&#1091;&#1087;&#1080;&#1090;&#1100;-&#1074;&#1077;&#1083;&#1086;&#1089;&#1080;&#1087;&#1077;&#1076;.com/img/H000010345.jpg" TargetMode="External" /><Relationship Id="rId124" Type="http://schemas.openxmlformats.org/officeDocument/2006/relationships/hyperlink" Target="http://&#1082;&#1091;&#1087;&#1080;&#1090;&#1100;-&#1074;&#1077;&#1083;&#1086;&#1089;&#1080;&#1087;&#1077;&#1076;.com/img/H000010346.jpg" TargetMode="External" /><Relationship Id="rId125" Type="http://schemas.openxmlformats.org/officeDocument/2006/relationships/hyperlink" Target="http://&#1082;&#1091;&#1087;&#1080;&#1090;&#1100;-&#1074;&#1077;&#1083;&#1086;&#1089;&#1080;&#1087;&#1077;&#1076;.com/img/H000010889.jpg" TargetMode="External" /><Relationship Id="rId126" Type="http://schemas.openxmlformats.org/officeDocument/2006/relationships/hyperlink" Target="http://&#1082;&#1091;&#1087;&#1080;&#1090;&#1100;-&#1074;&#1077;&#1083;&#1086;&#1089;&#1080;&#1087;&#1077;&#1076;.com/img/H000010898.jpg" TargetMode="External" /><Relationship Id="rId127" Type="http://schemas.openxmlformats.org/officeDocument/2006/relationships/hyperlink" Target="http://&#1082;&#1091;&#1087;&#1080;&#1090;&#1100;-&#1074;&#1077;&#1083;&#1086;&#1089;&#1080;&#1087;&#1077;&#1076;.com/img/H000010862.jpg" TargetMode="External" /><Relationship Id="rId128" Type="http://schemas.openxmlformats.org/officeDocument/2006/relationships/hyperlink" Target="http://&#1082;&#1091;&#1087;&#1080;&#1090;&#1100;-&#1074;&#1077;&#1083;&#1086;&#1089;&#1080;&#1087;&#1077;&#1076;.com/img/H000011003.jpg" TargetMode="External" /><Relationship Id="rId129" Type="http://schemas.openxmlformats.org/officeDocument/2006/relationships/hyperlink" Target="http://&#1082;&#1091;&#1087;&#1080;&#1090;&#1100;-&#1074;&#1077;&#1083;&#1086;&#1089;&#1080;&#1087;&#1077;&#1076;.com/img/H000011004.jpg" TargetMode="External" /><Relationship Id="rId130" Type="http://schemas.openxmlformats.org/officeDocument/2006/relationships/hyperlink" Target="http://&#1082;&#1091;&#1087;&#1080;&#1090;&#1100;-&#1074;&#1077;&#1083;&#1086;&#1089;&#1080;&#1087;&#1077;&#1076;.com/img/H000010989.jpg" TargetMode="External" /><Relationship Id="rId131" Type="http://schemas.openxmlformats.org/officeDocument/2006/relationships/hyperlink" Target="http://&#1082;&#1091;&#1087;&#1080;&#1090;&#1100;-&#1074;&#1077;&#1083;&#1086;&#1089;&#1080;&#1087;&#1077;&#1076;.com/img/H000014728.jpg" TargetMode="External" /><Relationship Id="rId132" Type="http://schemas.openxmlformats.org/officeDocument/2006/relationships/hyperlink" Target="http://&#1082;&#1091;&#1087;&#1080;&#1090;&#1100;-&#1074;&#1077;&#1083;&#1086;&#1089;&#1080;&#1087;&#1077;&#1076;.com/img/H000013403.jpg" TargetMode="External" /><Relationship Id="rId133" Type="http://schemas.openxmlformats.org/officeDocument/2006/relationships/hyperlink" Target="http://&#1082;&#1091;&#1087;&#1080;&#1090;&#1100;-&#1074;&#1077;&#1083;&#1086;&#1089;&#1080;&#1087;&#1077;&#1076;.com/img/H000011035.jpg" TargetMode="External" /><Relationship Id="rId134" Type="http://schemas.openxmlformats.org/officeDocument/2006/relationships/hyperlink" Target="http://&#1082;&#1091;&#1087;&#1080;&#1090;&#1100;-&#1074;&#1077;&#1083;&#1086;&#1089;&#1080;&#1087;&#1077;&#1076;.com/img/H000011036.jpg" TargetMode="External" /><Relationship Id="rId135" Type="http://schemas.openxmlformats.org/officeDocument/2006/relationships/hyperlink" Target="http://&#1082;&#1091;&#1087;&#1080;&#1090;&#1100;-&#1074;&#1077;&#1083;&#1086;&#1089;&#1080;&#1087;&#1077;&#1076;.com/img/H000010908.jpg" TargetMode="External" /><Relationship Id="rId136" Type="http://schemas.openxmlformats.org/officeDocument/2006/relationships/hyperlink" Target="http://&#1082;&#1091;&#1087;&#1080;&#1090;&#1100;-&#1074;&#1077;&#1083;&#1086;&#1089;&#1080;&#1087;&#1077;&#1076;.com/img/H000010909.jpg" TargetMode="External" /><Relationship Id="rId137" Type="http://schemas.openxmlformats.org/officeDocument/2006/relationships/hyperlink" Target="http://&#1082;&#1091;&#1087;&#1080;&#1090;&#1100;-&#1074;&#1077;&#1083;&#1086;&#1089;&#1080;&#1087;&#1077;&#1076;.com/img/H000010876.jpg" TargetMode="External" /><Relationship Id="rId138" Type="http://schemas.openxmlformats.org/officeDocument/2006/relationships/hyperlink" Target="http://&#1082;&#1091;&#1087;&#1080;&#1090;&#1100;-&#1074;&#1077;&#1083;&#1086;&#1089;&#1080;&#1087;&#1077;&#1076;.com/img/H000011070.jpg" TargetMode="External" /><Relationship Id="rId139" Type="http://schemas.openxmlformats.org/officeDocument/2006/relationships/hyperlink" Target="http://&#1082;&#1091;&#1087;&#1080;&#1090;&#1100;-&#1074;&#1077;&#1083;&#1086;&#1089;&#1080;&#1087;&#1077;&#1076;.com/img/H000011074.jpg" TargetMode="External" /><Relationship Id="rId140" Type="http://schemas.openxmlformats.org/officeDocument/2006/relationships/hyperlink" Target="http://&#1082;&#1091;&#1087;&#1080;&#1090;&#1100;-&#1074;&#1077;&#1083;&#1086;&#1089;&#1080;&#1087;&#1077;&#1076;.com/img/H000010872.jpg" TargetMode="External" /><Relationship Id="rId141" Type="http://schemas.openxmlformats.org/officeDocument/2006/relationships/hyperlink" Target="http://&#1082;&#1091;&#1087;&#1080;&#1090;&#1100;-&#1074;&#1077;&#1083;&#1086;&#1089;&#1080;&#1087;&#1077;&#1076;.com/img/H000011064.jpg" TargetMode="External" /><Relationship Id="rId142" Type="http://schemas.openxmlformats.org/officeDocument/2006/relationships/hyperlink" Target="http://&#1082;&#1091;&#1087;&#1080;&#1090;&#1100;-&#1074;&#1077;&#1083;&#1086;&#1089;&#1080;&#1087;&#1077;&#1076;.com/img/H000010527.jpg" TargetMode="External" /><Relationship Id="rId143" Type="http://schemas.openxmlformats.org/officeDocument/2006/relationships/hyperlink" Target="http://&#1082;&#1091;&#1087;&#1080;&#1090;&#1100;-&#1074;&#1077;&#1083;&#1086;&#1089;&#1080;&#1087;&#1077;&#1076;.com/img/H000010528.jpg" TargetMode="External" /><Relationship Id="rId144" Type="http://schemas.openxmlformats.org/officeDocument/2006/relationships/hyperlink" Target="http://&#1082;&#1091;&#1087;&#1080;&#1090;&#1100;-&#1074;&#1077;&#1083;&#1086;&#1089;&#1080;&#1087;&#1077;&#1076;.com/img/H000013821.jpg" TargetMode="External" /><Relationship Id="rId145" Type="http://schemas.openxmlformats.org/officeDocument/2006/relationships/hyperlink" Target="http://&#1082;&#1091;&#1087;&#1080;&#1090;&#1100;-&#1074;&#1077;&#1083;&#1086;&#1089;&#1080;&#1087;&#1077;&#1076;.com/img/H000014105.jpg" TargetMode="External" /><Relationship Id="rId146" Type="http://schemas.openxmlformats.org/officeDocument/2006/relationships/hyperlink" Target="http://&#1082;&#1091;&#1087;&#1080;&#1090;&#1100;-&#1074;&#1077;&#1083;&#1086;&#1089;&#1080;&#1087;&#1077;&#1076;.com/img/H000014099.jpg" TargetMode="External" /><Relationship Id="rId147" Type="http://schemas.openxmlformats.org/officeDocument/2006/relationships/hyperlink" Target="http://&#1082;&#1091;&#1087;&#1080;&#1090;&#1100;-&#1074;&#1077;&#1083;&#1086;&#1089;&#1080;&#1087;&#1077;&#1076;.com/img/H000014100.jpg" TargetMode="External" /><Relationship Id="rId148" Type="http://schemas.openxmlformats.org/officeDocument/2006/relationships/hyperlink" Target="http://&#1082;&#1091;&#1087;&#1080;&#1090;&#1100;-&#1074;&#1077;&#1083;&#1086;&#1089;&#1080;&#1087;&#1077;&#1076;.com/img/H000014103.jpg" TargetMode="External" /><Relationship Id="rId149" Type="http://schemas.openxmlformats.org/officeDocument/2006/relationships/hyperlink" Target="http://&#1082;&#1091;&#1087;&#1080;&#1090;&#1100;-&#1074;&#1077;&#1083;&#1086;&#1089;&#1080;&#1087;&#1077;&#1076;.com/img/H000014104.jpg" TargetMode="External" /><Relationship Id="rId150" Type="http://schemas.openxmlformats.org/officeDocument/2006/relationships/hyperlink" Target="http://&#1082;&#1091;&#1087;&#1080;&#1090;&#1100;-&#1074;&#1077;&#1083;&#1086;&#1089;&#1080;&#1087;&#1077;&#1076;.com/img/H000014097.jpg" TargetMode="External" /><Relationship Id="rId151" Type="http://schemas.openxmlformats.org/officeDocument/2006/relationships/hyperlink" Target="http://&#1082;&#1091;&#1087;&#1080;&#1090;&#1100;-&#1074;&#1077;&#1083;&#1086;&#1089;&#1080;&#1087;&#1077;&#1076;.com/img/H000014098.jpg" TargetMode="External" /><Relationship Id="rId152" Type="http://schemas.openxmlformats.org/officeDocument/2006/relationships/hyperlink" Target="http://&#1082;&#1091;&#1087;&#1080;&#1090;&#1100;-&#1074;&#1077;&#1083;&#1086;&#1089;&#1080;&#1087;&#1077;&#1076;.com/img/H000013797.jpg" TargetMode="External" /><Relationship Id="rId153" Type="http://schemas.openxmlformats.org/officeDocument/2006/relationships/hyperlink" Target="http://&#1082;&#1091;&#1087;&#1080;&#1090;&#1100;-&#1074;&#1077;&#1083;&#1086;&#1089;&#1080;&#1087;&#1077;&#1076;.com/img/H000013798.jpg" TargetMode="External" /><Relationship Id="rId154" Type="http://schemas.openxmlformats.org/officeDocument/2006/relationships/hyperlink" Target="http://&#1082;&#1091;&#1087;&#1080;&#1090;&#1100;-&#1074;&#1077;&#1083;&#1086;&#1089;&#1080;&#1087;&#1077;&#1076;.com/img/H000013800.jpg" TargetMode="External" /><Relationship Id="rId155" Type="http://schemas.openxmlformats.org/officeDocument/2006/relationships/hyperlink" Target="http://&#1082;&#1091;&#1087;&#1080;&#1090;&#1100;-&#1074;&#1077;&#1083;&#1086;&#1089;&#1080;&#1087;&#1077;&#1076;.com/img/H000013801.jpg" TargetMode="External" /><Relationship Id="rId156" Type="http://schemas.openxmlformats.org/officeDocument/2006/relationships/hyperlink" Target="http://&#1082;&#1091;&#1087;&#1080;&#1090;&#1100;-&#1074;&#1077;&#1083;&#1086;&#1089;&#1080;&#1087;&#1077;&#1076;.com/img/H000013802.jpg" TargetMode="External" /><Relationship Id="rId157" Type="http://schemas.openxmlformats.org/officeDocument/2006/relationships/hyperlink" Target="http://&#1082;&#1091;&#1087;&#1080;&#1090;&#1100;-&#1074;&#1077;&#1083;&#1086;&#1089;&#1080;&#1087;&#1077;&#1076;.com/img/H000013948.jpg" TargetMode="External" /><Relationship Id="rId158" Type="http://schemas.openxmlformats.org/officeDocument/2006/relationships/hyperlink" Target="http://&#1082;&#1091;&#1087;&#1080;&#1090;&#1100;-&#1074;&#1077;&#1083;&#1086;&#1089;&#1080;&#1087;&#1077;&#1076;.com/img/H000013947.jpg" TargetMode="External" /><Relationship Id="rId159" Type="http://schemas.openxmlformats.org/officeDocument/2006/relationships/hyperlink" Target="http://&#1082;&#1091;&#1087;&#1080;&#1090;&#1100;-&#1074;&#1077;&#1083;&#1086;&#1089;&#1080;&#1087;&#1077;&#1076;.com/img/H000013946.jpg" TargetMode="External" /><Relationship Id="rId160" Type="http://schemas.openxmlformats.org/officeDocument/2006/relationships/hyperlink" Target="http://&#1082;&#1091;&#1087;&#1080;&#1090;&#1100;-&#1074;&#1077;&#1083;&#1086;&#1089;&#1080;&#1087;&#1077;&#1076;.com/img/H000013760.jpg" TargetMode="External" /><Relationship Id="rId161" Type="http://schemas.openxmlformats.org/officeDocument/2006/relationships/hyperlink" Target="http://&#1082;&#1091;&#1087;&#1080;&#1090;&#1100;-&#1074;&#1077;&#1083;&#1086;&#1089;&#1080;&#1087;&#1077;&#1076;.com/img/H000013761.jpg" TargetMode="External" /><Relationship Id="rId162" Type="http://schemas.openxmlformats.org/officeDocument/2006/relationships/hyperlink" Target="http://&#1082;&#1091;&#1087;&#1080;&#1090;&#1100;-&#1074;&#1077;&#1083;&#1086;&#1089;&#1080;&#1087;&#1077;&#1076;.com/img/H000013762.jpg" TargetMode="External" /><Relationship Id="rId163" Type="http://schemas.openxmlformats.org/officeDocument/2006/relationships/hyperlink" Target="http://&#1082;&#1091;&#1087;&#1080;&#1090;&#1100;-&#1074;&#1077;&#1083;&#1086;&#1089;&#1080;&#1087;&#1077;&#1076;.com/img/H000014057.jpg" TargetMode="External" /><Relationship Id="rId164" Type="http://schemas.openxmlformats.org/officeDocument/2006/relationships/hyperlink" Target="http://&#1082;&#1091;&#1087;&#1080;&#1090;&#1100;-&#1074;&#1077;&#1083;&#1086;&#1089;&#1080;&#1087;&#1077;&#1076;.com/img/H000014046.jpg" TargetMode="External" /><Relationship Id="rId165" Type="http://schemas.openxmlformats.org/officeDocument/2006/relationships/hyperlink" Target="http://&#1082;&#1091;&#1087;&#1080;&#1090;&#1100;-&#1074;&#1077;&#1083;&#1086;&#1089;&#1080;&#1087;&#1077;&#1076;.com/img/H000014887.jpg" TargetMode="External" /><Relationship Id="rId166" Type="http://schemas.openxmlformats.org/officeDocument/2006/relationships/hyperlink" Target="http://&#1082;&#1091;&#1087;&#1080;&#1090;&#1100;-&#1074;&#1077;&#1083;&#1086;&#1089;&#1080;&#1087;&#1077;&#1076;.com/img/H000014064.jpg" TargetMode="External" /><Relationship Id="rId167" Type="http://schemas.openxmlformats.org/officeDocument/2006/relationships/hyperlink" Target="http://&#1082;&#1091;&#1087;&#1080;&#1090;&#1100;-&#1074;&#1077;&#1083;&#1086;&#1089;&#1080;&#1087;&#1077;&#1076;.com/img/H000014065.jpg" TargetMode="External" /><Relationship Id="rId168" Type="http://schemas.openxmlformats.org/officeDocument/2006/relationships/hyperlink" Target="http://&#1082;&#1091;&#1087;&#1080;&#1090;&#1100;-&#1074;&#1077;&#1083;&#1086;&#1089;&#1080;&#1087;&#1077;&#1076;.com/img/H000014060.jpg" TargetMode="External" /><Relationship Id="rId169" Type="http://schemas.openxmlformats.org/officeDocument/2006/relationships/hyperlink" Target="http://&#1082;&#1091;&#1087;&#1080;&#1090;&#1100;-&#1074;&#1077;&#1083;&#1086;&#1089;&#1080;&#1087;&#1077;&#1076;.com/img/H000014061.jpg" TargetMode="External" /><Relationship Id="rId170" Type="http://schemas.openxmlformats.org/officeDocument/2006/relationships/hyperlink" Target="http://&#1082;&#1091;&#1087;&#1080;&#1090;&#1100;-&#1074;&#1077;&#1083;&#1086;&#1089;&#1080;&#1087;&#1077;&#1076;.com/img/H000014062.jpg" TargetMode="External" /><Relationship Id="rId171" Type="http://schemas.openxmlformats.org/officeDocument/2006/relationships/hyperlink" Target="http://&#1082;&#1091;&#1087;&#1080;&#1090;&#1100;-&#1074;&#1077;&#1083;&#1086;&#1089;&#1080;&#1087;&#1077;&#1076;.com/img/H000013816.jpg" TargetMode="External" /><Relationship Id="rId172" Type="http://schemas.openxmlformats.org/officeDocument/2006/relationships/hyperlink" Target="http://&#1082;&#1091;&#1087;&#1080;&#1090;&#1100;-&#1074;&#1077;&#1083;&#1086;&#1089;&#1080;&#1087;&#1077;&#1076;.com/img/H000013815.jpg" TargetMode="External" /><Relationship Id="rId173" Type="http://schemas.openxmlformats.org/officeDocument/2006/relationships/hyperlink" Target="http://&#1082;&#1091;&#1087;&#1080;&#1090;&#1100;-&#1074;&#1077;&#1083;&#1086;&#1089;&#1080;&#1087;&#1077;&#1076;.com/img/H000013814.jpg" TargetMode="External" /><Relationship Id="rId174" Type="http://schemas.openxmlformats.org/officeDocument/2006/relationships/hyperlink" Target="http://&#1082;&#1091;&#1087;&#1080;&#1090;&#1100;-&#1074;&#1077;&#1083;&#1086;&#1089;&#1080;&#1087;&#1077;&#1076;.com/img/H000014808.jpg" TargetMode="External" /><Relationship Id="rId175" Type="http://schemas.openxmlformats.org/officeDocument/2006/relationships/hyperlink" Target="http://&#1082;&#1091;&#1087;&#1080;&#1090;&#1100;-&#1074;&#1077;&#1083;&#1086;&#1089;&#1080;&#1087;&#1077;&#1076;.com/img/H000013812.jpg" TargetMode="External" /><Relationship Id="rId176" Type="http://schemas.openxmlformats.org/officeDocument/2006/relationships/hyperlink" Target="http://&#1082;&#1091;&#1087;&#1080;&#1090;&#1100;-&#1074;&#1077;&#1083;&#1086;&#1089;&#1080;&#1087;&#1077;&#1076;.com/img/H000013813.jpg" TargetMode="External" /><Relationship Id="rId177" Type="http://schemas.openxmlformats.org/officeDocument/2006/relationships/hyperlink" Target="http://&#1082;&#1091;&#1087;&#1080;&#1090;&#1100;-&#1074;&#1077;&#1083;&#1086;&#1089;&#1080;&#1087;&#1077;&#1076;.com/img/H000013811.jpg" TargetMode="External" /><Relationship Id="rId178" Type="http://schemas.openxmlformats.org/officeDocument/2006/relationships/hyperlink" Target="http://&#1082;&#1091;&#1087;&#1080;&#1090;&#1100;-&#1074;&#1077;&#1083;&#1086;&#1089;&#1080;&#1087;&#1077;&#1076;.com/img/H000013809.jpg" TargetMode="External" /><Relationship Id="rId179" Type="http://schemas.openxmlformats.org/officeDocument/2006/relationships/hyperlink" Target="http://&#1082;&#1091;&#1087;&#1080;&#1090;&#1100;-&#1074;&#1077;&#1083;&#1086;&#1089;&#1080;&#1087;&#1077;&#1076;.com/img/H000013808.jpg" TargetMode="External" /><Relationship Id="rId180" Type="http://schemas.openxmlformats.org/officeDocument/2006/relationships/hyperlink" Target="http://&#1082;&#1091;&#1087;&#1080;&#1090;&#1100;-&#1074;&#1077;&#1083;&#1086;&#1089;&#1080;&#1087;&#1077;&#1076;.com/img/H000013810.jpg" TargetMode="External" /><Relationship Id="rId181" Type="http://schemas.openxmlformats.org/officeDocument/2006/relationships/hyperlink" Target="http://&#1082;&#1091;&#1087;&#1080;&#1090;&#1100;-&#1074;&#1077;&#1083;&#1086;&#1089;&#1080;&#1087;&#1077;&#1076;.com/img/H000014163.jpg" TargetMode="External" /><Relationship Id="rId182" Type="http://schemas.openxmlformats.org/officeDocument/2006/relationships/hyperlink" Target="http://&#1082;&#1091;&#1087;&#1080;&#1090;&#1100;-&#1074;&#1077;&#1083;&#1086;&#1089;&#1080;&#1087;&#1077;&#1076;.com/img/H000013807.jpg" TargetMode="External" /><Relationship Id="rId183" Type="http://schemas.openxmlformats.org/officeDocument/2006/relationships/hyperlink" Target="http://&#1082;&#1091;&#1087;&#1080;&#1090;&#1100;-&#1074;&#1077;&#1083;&#1086;&#1089;&#1080;&#1087;&#1077;&#1076;.com/img/H000014075.jpg" TargetMode="External" /><Relationship Id="rId184" Type="http://schemas.openxmlformats.org/officeDocument/2006/relationships/hyperlink" Target="http://&#1082;&#1091;&#1087;&#1080;&#1090;&#1100;-&#1074;&#1077;&#1083;&#1086;&#1089;&#1080;&#1087;&#1077;&#1076;.com/img/H000014077.jpg" TargetMode="External" /><Relationship Id="rId185" Type="http://schemas.openxmlformats.org/officeDocument/2006/relationships/hyperlink" Target="http://&#1082;&#1091;&#1087;&#1080;&#1090;&#1100;-&#1074;&#1077;&#1083;&#1086;&#1089;&#1080;&#1087;&#1077;&#1076;.com/img/H000013906.jpg" TargetMode="External" /><Relationship Id="rId186" Type="http://schemas.openxmlformats.org/officeDocument/2006/relationships/hyperlink" Target="http://&#1082;&#1091;&#1087;&#1080;&#1090;&#1100;-&#1074;&#1077;&#1083;&#1086;&#1089;&#1080;&#1087;&#1077;&#1076;.com/img/H000013817.jpg" TargetMode="External" /><Relationship Id="rId187" Type="http://schemas.openxmlformats.org/officeDocument/2006/relationships/hyperlink" Target="http://&#1082;&#1091;&#1087;&#1080;&#1090;&#1100;-&#1074;&#1077;&#1083;&#1086;&#1089;&#1080;&#1087;&#1077;&#1076;.com/img/H000013818.jpg" TargetMode="External" /><Relationship Id="rId188" Type="http://schemas.openxmlformats.org/officeDocument/2006/relationships/hyperlink" Target="http://&#1082;&#1091;&#1087;&#1080;&#1090;&#1100;-&#1074;&#1077;&#1083;&#1086;&#1089;&#1080;&#1087;&#1077;&#1076;.com/img/H000013819.jpg" TargetMode="External" /><Relationship Id="rId189" Type="http://schemas.openxmlformats.org/officeDocument/2006/relationships/hyperlink" Target="http://&#1082;&#1091;&#1087;&#1080;&#1090;&#1100;-&#1074;&#1077;&#1083;&#1086;&#1089;&#1080;&#1087;&#1077;&#1076;.com/img/H000013806.jpg" TargetMode="External" /><Relationship Id="rId190" Type="http://schemas.openxmlformats.org/officeDocument/2006/relationships/hyperlink" Target="http://&#1082;&#1091;&#1087;&#1080;&#1090;&#1100;-&#1074;&#1077;&#1083;&#1086;&#1089;&#1080;&#1087;&#1077;&#1076;.com/img/H000013805.jpg" TargetMode="External" /><Relationship Id="rId191" Type="http://schemas.openxmlformats.org/officeDocument/2006/relationships/hyperlink" Target="http://&#1082;&#1091;&#1087;&#1080;&#1090;&#1100;-&#1074;&#1077;&#1083;&#1086;&#1089;&#1080;&#1087;&#1077;&#1076;.com/img/H000013820.jpg" TargetMode="External" /><Relationship Id="rId192" Type="http://schemas.openxmlformats.org/officeDocument/2006/relationships/hyperlink" Target="http://&#1082;&#1091;&#1087;&#1080;&#1090;&#1100;-&#1074;&#1077;&#1083;&#1086;&#1089;&#1080;&#1087;&#1077;&#1076;.com/img/H000014039.jpg" TargetMode="External" /><Relationship Id="rId193" Type="http://schemas.openxmlformats.org/officeDocument/2006/relationships/hyperlink" Target="http://&#1082;&#1091;&#1087;&#1080;&#1090;&#1100;-&#1074;&#1077;&#1083;&#1086;&#1089;&#1080;&#1087;&#1077;&#1076;.com/img/H000014040.jpg" TargetMode="External" /><Relationship Id="rId194" Type="http://schemas.openxmlformats.org/officeDocument/2006/relationships/hyperlink" Target="http://&#1082;&#1091;&#1087;&#1080;&#1090;&#1100;-&#1074;&#1077;&#1083;&#1086;&#1089;&#1080;&#1087;&#1077;&#1076;.com/img/H000014036.jpg" TargetMode="External" /><Relationship Id="rId195" Type="http://schemas.openxmlformats.org/officeDocument/2006/relationships/hyperlink" Target="http://&#1082;&#1091;&#1087;&#1080;&#1090;&#1100;-&#1074;&#1077;&#1083;&#1086;&#1089;&#1080;&#1087;&#1077;&#1076;.com/img/H000014037.jpg" TargetMode="External" /><Relationship Id="rId196" Type="http://schemas.openxmlformats.org/officeDocument/2006/relationships/hyperlink" Target="http://&#1082;&#1091;&#1087;&#1080;&#1090;&#1100;-&#1074;&#1077;&#1083;&#1086;&#1089;&#1080;&#1087;&#1077;&#1076;.com/img/H000014038.jpg" TargetMode="External" /><Relationship Id="rId197" Type="http://schemas.openxmlformats.org/officeDocument/2006/relationships/hyperlink" Target="http://&#1082;&#1091;&#1087;&#1080;&#1090;&#1100;-&#1074;&#1077;&#1083;&#1086;&#1089;&#1080;&#1087;&#1077;&#1076;.com/img/H000013784.jpg" TargetMode="External" /><Relationship Id="rId198" Type="http://schemas.openxmlformats.org/officeDocument/2006/relationships/hyperlink" Target="http://&#1082;&#1091;&#1087;&#1080;&#1090;&#1100;-&#1074;&#1077;&#1083;&#1086;&#1089;&#1080;&#1087;&#1077;&#1076;.com/img/H000013785.jpg" TargetMode="External" /><Relationship Id="rId199" Type="http://schemas.openxmlformats.org/officeDocument/2006/relationships/hyperlink" Target="http://&#1082;&#1091;&#1087;&#1080;&#1090;&#1100;-&#1074;&#1077;&#1083;&#1086;&#1089;&#1080;&#1087;&#1077;&#1076;.com/img/H000013783.jpg" TargetMode="External" /><Relationship Id="rId200" Type="http://schemas.openxmlformats.org/officeDocument/2006/relationships/hyperlink" Target="http://&#1082;&#1091;&#1087;&#1080;&#1090;&#1100;-&#1074;&#1077;&#1083;&#1086;&#1089;&#1080;&#1087;&#1077;&#1076;.com/img/H000013781.jpg" TargetMode="External" /><Relationship Id="rId201" Type="http://schemas.openxmlformats.org/officeDocument/2006/relationships/hyperlink" Target="http://&#1082;&#1091;&#1087;&#1080;&#1090;&#1100;-&#1074;&#1077;&#1083;&#1086;&#1089;&#1080;&#1087;&#1077;&#1076;.com/img/H000013782.jpg" TargetMode="External" /><Relationship Id="rId202" Type="http://schemas.openxmlformats.org/officeDocument/2006/relationships/hyperlink" Target="http://&#1082;&#1091;&#1087;&#1080;&#1090;&#1100;-&#1074;&#1077;&#1083;&#1086;&#1089;&#1080;&#1087;&#1077;&#1076;.com/img/H000013789.jpg" TargetMode="External" /><Relationship Id="rId203" Type="http://schemas.openxmlformats.org/officeDocument/2006/relationships/hyperlink" Target="http://&#1082;&#1091;&#1087;&#1080;&#1090;&#1100;-&#1074;&#1077;&#1083;&#1086;&#1089;&#1080;&#1087;&#1077;&#1076;.com/img/H000013790.jpg" TargetMode="External" /><Relationship Id="rId204" Type="http://schemas.openxmlformats.org/officeDocument/2006/relationships/hyperlink" Target="http://&#1082;&#1091;&#1087;&#1080;&#1090;&#1100;-&#1074;&#1077;&#1083;&#1086;&#1089;&#1080;&#1087;&#1077;&#1076;.com/img/H000013786.jpg" TargetMode="External" /><Relationship Id="rId205" Type="http://schemas.openxmlformats.org/officeDocument/2006/relationships/hyperlink" Target="http://&#1082;&#1091;&#1087;&#1080;&#1090;&#1100;-&#1074;&#1077;&#1083;&#1086;&#1089;&#1080;&#1087;&#1077;&#1076;.com/img/H000013787.jpg" TargetMode="External" /><Relationship Id="rId206" Type="http://schemas.openxmlformats.org/officeDocument/2006/relationships/hyperlink" Target="http://&#1082;&#1091;&#1087;&#1080;&#1090;&#1100;-&#1074;&#1077;&#1083;&#1086;&#1089;&#1080;&#1087;&#1077;&#1076;.com/img/H000013788.jpg" TargetMode="External" /><Relationship Id="rId207" Type="http://schemas.openxmlformats.org/officeDocument/2006/relationships/hyperlink" Target="http://&#1082;&#1091;&#1087;&#1080;&#1090;&#1100;-&#1074;&#1077;&#1083;&#1086;&#1089;&#1080;&#1087;&#1077;&#1076;.com/img/H000013780.jpg" TargetMode="External" /><Relationship Id="rId208" Type="http://schemas.openxmlformats.org/officeDocument/2006/relationships/hyperlink" Target="http://&#1082;&#1091;&#1087;&#1080;&#1090;&#1100;-&#1074;&#1077;&#1083;&#1086;&#1089;&#1080;&#1087;&#1077;&#1076;.com/img/H000013779.jpg" TargetMode="External" /><Relationship Id="rId209" Type="http://schemas.openxmlformats.org/officeDocument/2006/relationships/hyperlink" Target="http://&#1082;&#1091;&#1087;&#1080;&#1090;&#1100;-&#1074;&#1077;&#1083;&#1086;&#1089;&#1080;&#1087;&#1077;&#1076;.com/img/H000013776.jpg" TargetMode="External" /><Relationship Id="rId210" Type="http://schemas.openxmlformats.org/officeDocument/2006/relationships/hyperlink" Target="http://&#1082;&#1091;&#1087;&#1080;&#1090;&#1100;-&#1074;&#1077;&#1083;&#1086;&#1089;&#1080;&#1087;&#1077;&#1076;.com/img/H000013777.jpg" TargetMode="External" /><Relationship Id="rId211" Type="http://schemas.openxmlformats.org/officeDocument/2006/relationships/hyperlink" Target="http://&#1082;&#1091;&#1087;&#1080;&#1090;&#1100;-&#1074;&#1077;&#1083;&#1086;&#1089;&#1080;&#1087;&#1077;&#1076;.com/img/H000013778.jpg" TargetMode="External" /><Relationship Id="rId212" Type="http://schemas.openxmlformats.org/officeDocument/2006/relationships/hyperlink" Target="http://&#1082;&#1091;&#1087;&#1080;&#1090;&#1100;-&#1074;&#1077;&#1083;&#1086;&#1089;&#1080;&#1087;&#1077;&#1076;.com/img/H000014079.jpg" TargetMode="External" /><Relationship Id="rId213" Type="http://schemas.openxmlformats.org/officeDocument/2006/relationships/hyperlink" Target="http://&#1082;&#1091;&#1087;&#1080;&#1090;&#1100;-&#1074;&#1077;&#1083;&#1086;&#1089;&#1080;&#1087;&#1077;&#1076;.com/img/H000014080.jpg" TargetMode="External" /><Relationship Id="rId214" Type="http://schemas.openxmlformats.org/officeDocument/2006/relationships/hyperlink" Target="http://&#1082;&#1091;&#1087;&#1080;&#1090;&#1100;-&#1074;&#1077;&#1083;&#1086;&#1089;&#1080;&#1087;&#1077;&#1076;.com/img/H000013766.jpg" TargetMode="External" /><Relationship Id="rId215" Type="http://schemas.openxmlformats.org/officeDocument/2006/relationships/hyperlink" Target="http://&#1082;&#1091;&#1087;&#1080;&#1090;&#1100;-&#1074;&#1077;&#1083;&#1086;&#1089;&#1080;&#1087;&#1077;&#1076;.com/img/H000013767.jpg" TargetMode="External" /><Relationship Id="rId216" Type="http://schemas.openxmlformats.org/officeDocument/2006/relationships/hyperlink" Target="http://&#1082;&#1091;&#1087;&#1080;&#1090;&#1100;-&#1074;&#1077;&#1083;&#1086;&#1089;&#1080;&#1087;&#1077;&#1076;.com/img/H000013768.jpg" TargetMode="External" /><Relationship Id="rId217" Type="http://schemas.openxmlformats.org/officeDocument/2006/relationships/hyperlink" Target="http://&#1082;&#1091;&#1087;&#1080;&#1090;&#1100;-&#1074;&#1077;&#1083;&#1086;&#1089;&#1080;&#1087;&#1077;&#1076;.com/img/H000014070.jpg" TargetMode="External" /><Relationship Id="rId218" Type="http://schemas.openxmlformats.org/officeDocument/2006/relationships/hyperlink" Target="http://&#1082;&#1091;&#1087;&#1080;&#1090;&#1100;-&#1074;&#1077;&#1083;&#1086;&#1089;&#1080;&#1087;&#1077;&#1076;.com/img/H000014071.jpg" TargetMode="External" /><Relationship Id="rId219" Type="http://schemas.openxmlformats.org/officeDocument/2006/relationships/hyperlink" Target="http://&#1082;&#1091;&#1087;&#1080;&#1090;&#1100;-&#1074;&#1077;&#1083;&#1086;&#1089;&#1080;&#1087;&#1077;&#1076;.com/img/H000013672.jpg" TargetMode="External" /><Relationship Id="rId220" Type="http://schemas.openxmlformats.org/officeDocument/2006/relationships/hyperlink" Target="http://&#1082;&#1091;&#1087;&#1080;&#1090;&#1100;-&#1074;&#1077;&#1083;&#1086;&#1089;&#1080;&#1087;&#1077;&#1076;.com/img/H000013673.jpg" TargetMode="External" /><Relationship Id="rId221" Type="http://schemas.openxmlformats.org/officeDocument/2006/relationships/hyperlink" Target="http://&#1082;&#1091;&#1087;&#1080;&#1090;&#1100;-&#1074;&#1077;&#1083;&#1086;&#1089;&#1080;&#1087;&#1077;&#1076;.com/img/H000013667.jpg" TargetMode="External" /><Relationship Id="rId222" Type="http://schemas.openxmlformats.org/officeDocument/2006/relationships/hyperlink" Target="http://&#1082;&#1091;&#1087;&#1080;&#1090;&#1100;-&#1074;&#1077;&#1083;&#1086;&#1089;&#1080;&#1087;&#1077;&#1076;.com/img/H000013670.jpg" TargetMode="External" /><Relationship Id="rId223" Type="http://schemas.openxmlformats.org/officeDocument/2006/relationships/hyperlink" Target="http://&#1082;&#1091;&#1087;&#1080;&#1090;&#1100;-&#1074;&#1077;&#1083;&#1086;&#1089;&#1080;&#1087;&#1077;&#1076;.com/img/H000013671.jpg" TargetMode="External" /><Relationship Id="rId224" Type="http://schemas.openxmlformats.org/officeDocument/2006/relationships/hyperlink" Target="http://&#1082;&#1091;&#1087;&#1080;&#1090;&#1100;-&#1074;&#1077;&#1083;&#1086;&#1089;&#1080;&#1087;&#1077;&#1076;.com/img/H000013668.jpg" TargetMode="External" /><Relationship Id="rId225" Type="http://schemas.openxmlformats.org/officeDocument/2006/relationships/hyperlink" Target="http://&#1082;&#1091;&#1087;&#1080;&#1090;&#1100;-&#1074;&#1077;&#1083;&#1086;&#1089;&#1080;&#1087;&#1077;&#1076;.com/img/H000013669.jpg" TargetMode="External" /><Relationship Id="rId226" Type="http://schemas.openxmlformats.org/officeDocument/2006/relationships/hyperlink" Target="http://&#1082;&#1091;&#1087;&#1080;&#1090;&#1100;-&#1074;&#1077;&#1083;&#1086;&#1089;&#1080;&#1087;&#1077;&#1076;.com/img/H000013832.jpg" TargetMode="External" /><Relationship Id="rId227" Type="http://schemas.openxmlformats.org/officeDocument/2006/relationships/hyperlink" Target="http://&#1082;&#1091;&#1087;&#1080;&#1090;&#1100;-&#1074;&#1077;&#1083;&#1086;&#1089;&#1080;&#1087;&#1077;&#1076;.com/img/H000013833.jpg" TargetMode="External" /><Relationship Id="rId228" Type="http://schemas.openxmlformats.org/officeDocument/2006/relationships/hyperlink" Target="http://&#1082;&#1091;&#1087;&#1080;&#1090;&#1100;-&#1074;&#1077;&#1083;&#1086;&#1089;&#1080;&#1087;&#1077;&#1076;.com/img/H000013834.jpg" TargetMode="External" /><Relationship Id="rId229" Type="http://schemas.openxmlformats.org/officeDocument/2006/relationships/hyperlink" Target="http://&#1082;&#1091;&#1087;&#1080;&#1090;&#1100;-&#1074;&#1077;&#1083;&#1086;&#1089;&#1080;&#1087;&#1077;&#1076;.com/img/H000013828.jpg" TargetMode="External" /><Relationship Id="rId230" Type="http://schemas.openxmlformats.org/officeDocument/2006/relationships/hyperlink" Target="http://&#1082;&#1091;&#1087;&#1080;&#1090;&#1100;-&#1074;&#1077;&#1083;&#1086;&#1089;&#1080;&#1087;&#1077;&#1076;.com/img/H000013824.jpg" TargetMode="External" /><Relationship Id="rId231" Type="http://schemas.openxmlformats.org/officeDocument/2006/relationships/hyperlink" Target="http://&#1082;&#1091;&#1087;&#1080;&#1090;&#1100;-&#1074;&#1077;&#1083;&#1086;&#1089;&#1080;&#1087;&#1077;&#1076;.com/img/H000013823.jpg" TargetMode="External" /><Relationship Id="rId232" Type="http://schemas.openxmlformats.org/officeDocument/2006/relationships/hyperlink" Target="http://&#1082;&#1091;&#1087;&#1080;&#1090;&#1100;-&#1074;&#1077;&#1083;&#1086;&#1089;&#1080;&#1087;&#1077;&#1076;.com/img/H000006795.jpg" TargetMode="External" /><Relationship Id="rId233" Type="http://schemas.openxmlformats.org/officeDocument/2006/relationships/drawing" Target="../drawings/drawing1.xml" /><Relationship Id="rId2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zoomScale="90" zoomScaleNormal="90" zoomScalePageLayoutView="0" workbookViewId="0" topLeftCell="A1">
      <pane xSplit="17" ySplit="7" topLeftCell="R8" activePane="bottomRight" state="frozen"/>
      <selection pane="topLeft" activeCell="A1" sqref="A1"/>
      <selection pane="topRight" activeCell="S1" sqref="S1"/>
      <selection pane="bottomLeft" activeCell="A8" sqref="A8"/>
      <selection pane="bottomRight" activeCell="J11" sqref="J11"/>
    </sheetView>
  </sheetViews>
  <sheetFormatPr defaultColWidth="9.140625" defaultRowHeight="12.75"/>
  <cols>
    <col min="1" max="1" width="11.00390625" style="1" customWidth="1"/>
    <col min="2" max="2" width="40.7109375" style="2" customWidth="1"/>
    <col min="3" max="3" width="22.421875" style="1" customWidth="1"/>
    <col min="4" max="4" width="6.00390625" style="1" hidden="1" customWidth="1"/>
    <col min="5" max="5" width="9.140625" style="9" customWidth="1"/>
    <col min="6" max="6" width="13.421875" style="9" bestFit="1" customWidth="1"/>
    <col min="7" max="7" width="19.28125" style="1" customWidth="1"/>
    <col min="8" max="8" width="32.140625" style="1" customWidth="1"/>
    <col min="9" max="9" width="23.7109375" style="1" customWidth="1"/>
    <col min="10" max="10" width="9.140625" style="9" customWidth="1"/>
    <col min="11" max="11" width="16.00390625" style="14" customWidth="1"/>
    <col min="12" max="12" width="15.421875" style="14" customWidth="1"/>
    <col min="13" max="13" width="14.8515625" style="14" customWidth="1"/>
    <col min="14" max="14" width="15.00390625" style="14" customWidth="1"/>
    <col min="15" max="15" width="13.28125" style="9" customWidth="1"/>
    <col min="16" max="17" width="9.140625" style="1" customWidth="1"/>
  </cols>
  <sheetData>
    <row r="1" spans="1:17" ht="12.75">
      <c r="A1" s="19" t="s">
        <v>639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7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62.25" customHeight="1">
      <c r="A6" s="8" t="s">
        <v>0</v>
      </c>
      <c r="B6" s="8" t="s">
        <v>6</v>
      </c>
      <c r="C6" s="8" t="s">
        <v>636</v>
      </c>
      <c r="D6" s="8" t="s">
        <v>1</v>
      </c>
      <c r="E6" s="8" t="s">
        <v>5</v>
      </c>
      <c r="F6" s="8" t="s">
        <v>637</v>
      </c>
      <c r="G6" s="8" t="s">
        <v>2</v>
      </c>
      <c r="H6" s="8" t="s">
        <v>3</v>
      </c>
      <c r="I6" s="8" t="s">
        <v>4</v>
      </c>
      <c r="J6" s="8" t="s">
        <v>7</v>
      </c>
      <c r="K6" s="8" t="s">
        <v>635</v>
      </c>
      <c r="L6" s="7" t="s">
        <v>632</v>
      </c>
      <c r="M6" s="7" t="s">
        <v>633</v>
      </c>
      <c r="N6" s="7" t="s">
        <v>634</v>
      </c>
      <c r="O6" s="8" t="s">
        <v>8</v>
      </c>
      <c r="P6" s="8" t="s">
        <v>9</v>
      </c>
      <c r="Q6" s="8" t="s">
        <v>10</v>
      </c>
    </row>
    <row r="7" spans="1:17" ht="21.75" customHeight="1">
      <c r="A7" s="17" t="s">
        <v>638</v>
      </c>
      <c r="B7" s="18"/>
      <c r="C7" s="18"/>
      <c r="D7" s="18"/>
      <c r="E7" s="18"/>
      <c r="F7" s="18"/>
      <c r="G7" s="18"/>
      <c r="H7" s="18"/>
      <c r="I7" s="18"/>
      <c r="J7" s="12">
        <f>SUM(J8:J247)</f>
        <v>0</v>
      </c>
      <c r="K7" s="13">
        <f>SUMPRODUCT(K8:K247,$J$8:$J$247)</f>
        <v>0</v>
      </c>
      <c r="L7" s="13">
        <f>SUMPRODUCT(L8:L247,$J$8:$J$247)</f>
        <v>0</v>
      </c>
      <c r="M7" s="13">
        <f>SUMPRODUCT(M8:M247,$J$8:$J$247)</f>
        <v>0</v>
      </c>
      <c r="N7" s="13">
        <f>SUMPRODUCT(N8:N247,$J$8:$J$247)</f>
        <v>0</v>
      </c>
      <c r="O7" s="8"/>
      <c r="P7" s="12">
        <f>SUM(P8:P247)</f>
        <v>0</v>
      </c>
      <c r="Q7" s="12">
        <f>SUM(Q8:Q247)</f>
        <v>0</v>
      </c>
    </row>
    <row r="8" spans="1:17" ht="25.5">
      <c r="A8" s="3" t="s">
        <v>11</v>
      </c>
      <c r="B8" s="5" t="s">
        <v>16</v>
      </c>
      <c r="C8" s="3" t="s">
        <v>12</v>
      </c>
      <c r="D8" s="4" t="s">
        <v>13</v>
      </c>
      <c r="E8" s="10">
        <v>12</v>
      </c>
      <c r="F8" s="11" t="str">
        <f>HYPERLINK(D8,"фото")</f>
        <v>фото</v>
      </c>
      <c r="G8" s="3" t="s">
        <v>14</v>
      </c>
      <c r="H8" s="3" t="s">
        <v>15</v>
      </c>
      <c r="I8" s="3"/>
      <c r="J8" s="10"/>
      <c r="K8" s="15">
        <v>5329.984007999999</v>
      </c>
      <c r="L8" s="15">
        <v>5028.2868</v>
      </c>
      <c r="M8" s="15">
        <v>4927.721064</v>
      </c>
      <c r="N8" s="15">
        <v>4827.155328</v>
      </c>
      <c r="O8" s="16">
        <v>7350</v>
      </c>
      <c r="P8" s="6">
        <f>4.8*J8</f>
        <v>0</v>
      </c>
      <c r="Q8" s="6">
        <f>0.05032*J8</f>
        <v>0</v>
      </c>
    </row>
    <row r="9" spans="1:17" ht="25.5">
      <c r="A9" s="3" t="s">
        <v>11</v>
      </c>
      <c r="B9" s="5" t="s">
        <v>18</v>
      </c>
      <c r="C9" s="3" t="s">
        <v>17</v>
      </c>
      <c r="D9" s="3"/>
      <c r="E9" s="10">
        <v>14</v>
      </c>
      <c r="F9" s="11" t="str">
        <f aca="true" t="shared" si="0" ref="F9:F72">HYPERLINK(D9,"фото")</f>
        <v>фото</v>
      </c>
      <c r="G9" s="3" t="s">
        <v>14</v>
      </c>
      <c r="H9" s="3" t="s">
        <v>15</v>
      </c>
      <c r="I9" s="3"/>
      <c r="J9" s="10"/>
      <c r="K9" s="15">
        <v>5994.8717639999995</v>
      </c>
      <c r="L9" s="15">
        <v>5655.5394</v>
      </c>
      <c r="M9" s="15">
        <v>5542.428612</v>
      </c>
      <c r="N9" s="15">
        <v>5429.317824</v>
      </c>
      <c r="O9" s="16">
        <v>8260</v>
      </c>
      <c r="P9" s="6">
        <f>9*J9</f>
        <v>0</v>
      </c>
      <c r="Q9" s="6">
        <f>0.07656*J9</f>
        <v>0</v>
      </c>
    </row>
    <row r="10" spans="1:17" ht="25.5">
      <c r="A10" s="3" t="s">
        <v>19</v>
      </c>
      <c r="B10" s="5" t="s">
        <v>25</v>
      </c>
      <c r="C10" s="3" t="s">
        <v>20</v>
      </c>
      <c r="D10" s="4" t="s">
        <v>21</v>
      </c>
      <c r="E10" s="10">
        <v>26</v>
      </c>
      <c r="F10" s="11" t="str">
        <f t="shared" si="0"/>
        <v>фото</v>
      </c>
      <c r="G10" s="3" t="s">
        <v>22</v>
      </c>
      <c r="H10" s="3" t="s">
        <v>23</v>
      </c>
      <c r="I10" s="3" t="s">
        <v>24</v>
      </c>
      <c r="J10" s="10"/>
      <c r="K10" s="15">
        <v>10131.10476</v>
      </c>
      <c r="L10" s="15">
        <v>9557.646</v>
      </c>
      <c r="M10" s="15">
        <v>9366.49308</v>
      </c>
      <c r="N10" s="15">
        <v>9175.34016</v>
      </c>
      <c r="O10" s="16">
        <v>13970</v>
      </c>
      <c r="P10" s="6">
        <f aca="true" t="shared" si="1" ref="P10:P20">22*J10</f>
        <v>0</v>
      </c>
      <c r="Q10" s="6">
        <f aca="true" t="shared" si="2" ref="Q10:Q20">0.2586*J10</f>
        <v>0</v>
      </c>
    </row>
    <row r="11" spans="1:17" ht="25.5">
      <c r="A11" s="3" t="s">
        <v>19</v>
      </c>
      <c r="B11" s="5" t="s">
        <v>28</v>
      </c>
      <c r="C11" s="3" t="s">
        <v>26</v>
      </c>
      <c r="D11" s="4" t="s">
        <v>27</v>
      </c>
      <c r="E11" s="10">
        <v>26</v>
      </c>
      <c r="F11" s="11" t="str">
        <f t="shared" si="0"/>
        <v>фото</v>
      </c>
      <c r="G11" s="3" t="s">
        <v>14</v>
      </c>
      <c r="H11" s="3" t="s">
        <v>23</v>
      </c>
      <c r="I11" s="3" t="s">
        <v>24</v>
      </c>
      <c r="J11" s="10"/>
      <c r="K11" s="15">
        <v>11414.087844</v>
      </c>
      <c r="L11" s="15">
        <v>10768.0074</v>
      </c>
      <c r="M11" s="15">
        <v>10552.647252</v>
      </c>
      <c r="N11" s="15">
        <v>10337.287104</v>
      </c>
      <c r="O11" s="16">
        <v>15740</v>
      </c>
      <c r="P11" s="6">
        <f t="shared" si="1"/>
        <v>0</v>
      </c>
      <c r="Q11" s="6">
        <f t="shared" si="2"/>
        <v>0</v>
      </c>
    </row>
    <row r="12" spans="1:17" ht="25.5">
      <c r="A12" s="3" t="s">
        <v>19</v>
      </c>
      <c r="B12" s="5" t="s">
        <v>30</v>
      </c>
      <c r="C12" s="3" t="s">
        <v>26</v>
      </c>
      <c r="D12" s="4" t="s">
        <v>29</v>
      </c>
      <c r="E12" s="10">
        <v>26</v>
      </c>
      <c r="F12" s="11" t="str">
        <f t="shared" si="0"/>
        <v>фото</v>
      </c>
      <c r="G12" s="3" t="s">
        <v>14</v>
      </c>
      <c r="H12" s="3" t="s">
        <v>23</v>
      </c>
      <c r="I12" s="3" t="s">
        <v>24</v>
      </c>
      <c r="J12" s="10"/>
      <c r="K12" s="15">
        <v>11414.087844</v>
      </c>
      <c r="L12" s="15">
        <v>10768.0074</v>
      </c>
      <c r="M12" s="15">
        <v>10552.647252</v>
      </c>
      <c r="N12" s="15">
        <v>10337.287104</v>
      </c>
      <c r="O12" s="16">
        <v>15740</v>
      </c>
      <c r="P12" s="6">
        <f t="shared" si="1"/>
        <v>0</v>
      </c>
      <c r="Q12" s="6">
        <f t="shared" si="2"/>
        <v>0</v>
      </c>
    </row>
    <row r="13" spans="1:17" ht="25.5">
      <c r="A13" s="3" t="s">
        <v>19</v>
      </c>
      <c r="B13" s="5" t="s">
        <v>32</v>
      </c>
      <c r="C13" s="3" t="s">
        <v>26</v>
      </c>
      <c r="D13" s="4" t="s">
        <v>31</v>
      </c>
      <c r="E13" s="10">
        <v>26</v>
      </c>
      <c r="F13" s="11" t="str">
        <f t="shared" si="0"/>
        <v>фото</v>
      </c>
      <c r="G13" s="3" t="s">
        <v>14</v>
      </c>
      <c r="H13" s="3" t="s">
        <v>23</v>
      </c>
      <c r="I13" s="3" t="s">
        <v>24</v>
      </c>
      <c r="J13" s="10"/>
      <c r="K13" s="15">
        <v>11414.087844</v>
      </c>
      <c r="L13" s="15">
        <v>10768.0074</v>
      </c>
      <c r="M13" s="15">
        <v>10552.647252</v>
      </c>
      <c r="N13" s="15">
        <v>10337.287104</v>
      </c>
      <c r="O13" s="16">
        <v>15740</v>
      </c>
      <c r="P13" s="6">
        <f t="shared" si="1"/>
        <v>0</v>
      </c>
      <c r="Q13" s="6">
        <f t="shared" si="2"/>
        <v>0</v>
      </c>
    </row>
    <row r="14" spans="1:17" ht="25.5">
      <c r="A14" s="3" t="s">
        <v>19</v>
      </c>
      <c r="B14" s="5" t="s">
        <v>36</v>
      </c>
      <c r="C14" s="3" t="s">
        <v>33</v>
      </c>
      <c r="D14" s="4" t="s">
        <v>34</v>
      </c>
      <c r="E14" s="10">
        <v>26</v>
      </c>
      <c r="F14" s="11" t="str">
        <f t="shared" si="0"/>
        <v>фото</v>
      </c>
      <c r="G14" s="3" t="s">
        <v>22</v>
      </c>
      <c r="H14" s="3" t="s">
        <v>23</v>
      </c>
      <c r="I14" s="3" t="s">
        <v>35</v>
      </c>
      <c r="J14" s="10"/>
      <c r="K14" s="15">
        <v>8826.357756</v>
      </c>
      <c r="L14" s="15">
        <v>8326.7526</v>
      </c>
      <c r="M14" s="15">
        <v>8160.217548</v>
      </c>
      <c r="N14" s="15">
        <v>7993.682495999999</v>
      </c>
      <c r="O14" s="16">
        <v>11420</v>
      </c>
      <c r="P14" s="6">
        <f t="shared" si="1"/>
        <v>0</v>
      </c>
      <c r="Q14" s="6">
        <f t="shared" si="2"/>
        <v>0</v>
      </c>
    </row>
    <row r="15" spans="1:17" ht="25.5">
      <c r="A15" s="3" t="s">
        <v>19</v>
      </c>
      <c r="B15" s="5" t="s">
        <v>38</v>
      </c>
      <c r="C15" s="3" t="s">
        <v>33</v>
      </c>
      <c r="D15" s="4" t="s">
        <v>37</v>
      </c>
      <c r="E15" s="10">
        <v>26</v>
      </c>
      <c r="F15" s="11" t="str">
        <f t="shared" si="0"/>
        <v>фото</v>
      </c>
      <c r="G15" s="3" t="s">
        <v>22</v>
      </c>
      <c r="H15" s="3" t="s">
        <v>23</v>
      </c>
      <c r="I15" s="3" t="s">
        <v>35</v>
      </c>
      <c r="J15" s="10"/>
      <c r="K15" s="15">
        <v>8826.357756</v>
      </c>
      <c r="L15" s="15">
        <v>8326.7526</v>
      </c>
      <c r="M15" s="15">
        <v>8160.217548</v>
      </c>
      <c r="N15" s="15">
        <v>7993.682495999999</v>
      </c>
      <c r="O15" s="16">
        <v>11420</v>
      </c>
      <c r="P15" s="6">
        <f t="shared" si="1"/>
        <v>0</v>
      </c>
      <c r="Q15" s="6">
        <f t="shared" si="2"/>
        <v>0</v>
      </c>
    </row>
    <row r="16" spans="1:17" ht="25.5">
      <c r="A16" s="3" t="s">
        <v>19</v>
      </c>
      <c r="B16" s="5" t="s">
        <v>41</v>
      </c>
      <c r="C16" s="3" t="s">
        <v>39</v>
      </c>
      <c r="D16" s="4" t="s">
        <v>40</v>
      </c>
      <c r="E16" s="10">
        <v>26</v>
      </c>
      <c r="F16" s="11" t="str">
        <f t="shared" si="0"/>
        <v>фото</v>
      </c>
      <c r="G16" s="3" t="s">
        <v>22</v>
      </c>
      <c r="H16" s="3" t="s">
        <v>23</v>
      </c>
      <c r="I16" s="3" t="s">
        <v>35</v>
      </c>
      <c r="J16" s="10"/>
      <c r="K16" s="15">
        <v>11521.819248</v>
      </c>
      <c r="L16" s="15">
        <v>10869.6408</v>
      </c>
      <c r="M16" s="15">
        <v>10652.247984</v>
      </c>
      <c r="N16" s="15">
        <v>10434.855168</v>
      </c>
      <c r="O16" s="16">
        <v>15880</v>
      </c>
      <c r="P16" s="6">
        <f t="shared" si="1"/>
        <v>0</v>
      </c>
      <c r="Q16" s="6">
        <f t="shared" si="2"/>
        <v>0</v>
      </c>
    </row>
    <row r="17" spans="1:17" ht="25.5">
      <c r="A17" s="3" t="s">
        <v>19</v>
      </c>
      <c r="B17" s="5" t="s">
        <v>45</v>
      </c>
      <c r="C17" s="3" t="s">
        <v>42</v>
      </c>
      <c r="D17" s="4" t="s">
        <v>43</v>
      </c>
      <c r="E17" s="10" t="s">
        <v>44</v>
      </c>
      <c r="F17" s="11" t="str">
        <f t="shared" si="0"/>
        <v>фото</v>
      </c>
      <c r="G17" s="3" t="s">
        <v>22</v>
      </c>
      <c r="H17" s="3" t="s">
        <v>23</v>
      </c>
      <c r="I17" s="3" t="s">
        <v>35</v>
      </c>
      <c r="J17" s="10"/>
      <c r="K17" s="15">
        <v>11838.484284</v>
      </c>
      <c r="L17" s="15">
        <v>11168.3814</v>
      </c>
      <c r="M17" s="15">
        <v>10945.013772</v>
      </c>
      <c r="N17" s="15">
        <v>10721.646144</v>
      </c>
      <c r="O17" s="16">
        <v>16320</v>
      </c>
      <c r="P17" s="6">
        <f t="shared" si="1"/>
        <v>0</v>
      </c>
      <c r="Q17" s="6">
        <f t="shared" si="2"/>
        <v>0</v>
      </c>
    </row>
    <row r="18" spans="1:17" ht="25.5">
      <c r="A18" s="3" t="s">
        <v>19</v>
      </c>
      <c r="B18" s="5" t="s">
        <v>48</v>
      </c>
      <c r="C18" s="3" t="s">
        <v>46</v>
      </c>
      <c r="D18" s="4" t="s">
        <v>47</v>
      </c>
      <c r="E18" s="10">
        <v>26</v>
      </c>
      <c r="F18" s="11" t="str">
        <f t="shared" si="0"/>
        <v>фото</v>
      </c>
      <c r="G18" s="3" t="s">
        <v>22</v>
      </c>
      <c r="H18" s="3" t="s">
        <v>23</v>
      </c>
      <c r="I18" s="3" t="s">
        <v>35</v>
      </c>
      <c r="J18" s="10"/>
      <c r="K18" s="15">
        <v>11247.593856</v>
      </c>
      <c r="L18" s="15">
        <v>10610.9376</v>
      </c>
      <c r="M18" s="15">
        <v>10398.718847999999</v>
      </c>
      <c r="N18" s="15">
        <v>10186.500096</v>
      </c>
      <c r="O18" s="16">
        <v>15490</v>
      </c>
      <c r="P18" s="6">
        <f t="shared" si="1"/>
        <v>0</v>
      </c>
      <c r="Q18" s="6">
        <f t="shared" si="2"/>
        <v>0</v>
      </c>
    </row>
    <row r="19" spans="1:17" ht="25.5">
      <c r="A19" s="3" t="s">
        <v>19</v>
      </c>
      <c r="B19" s="5" t="s">
        <v>50</v>
      </c>
      <c r="C19" s="3" t="s">
        <v>46</v>
      </c>
      <c r="D19" s="4" t="s">
        <v>49</v>
      </c>
      <c r="E19" s="10">
        <v>26</v>
      </c>
      <c r="F19" s="11" t="str">
        <f t="shared" si="0"/>
        <v>фото</v>
      </c>
      <c r="G19" s="3" t="s">
        <v>22</v>
      </c>
      <c r="H19" s="3" t="s">
        <v>23</v>
      </c>
      <c r="I19" s="3" t="s">
        <v>35</v>
      </c>
      <c r="J19" s="10"/>
      <c r="K19" s="15">
        <v>11247.593856</v>
      </c>
      <c r="L19" s="15">
        <v>10610.9376</v>
      </c>
      <c r="M19" s="15">
        <v>10398.718847999999</v>
      </c>
      <c r="N19" s="15">
        <v>10186.500096</v>
      </c>
      <c r="O19" s="16">
        <v>15490</v>
      </c>
      <c r="P19" s="6">
        <f t="shared" si="1"/>
        <v>0</v>
      </c>
      <c r="Q19" s="6">
        <f t="shared" si="2"/>
        <v>0</v>
      </c>
    </row>
    <row r="20" spans="1:17" ht="25.5">
      <c r="A20" s="3" t="s">
        <v>19</v>
      </c>
      <c r="B20" s="5" t="s">
        <v>52</v>
      </c>
      <c r="C20" s="3" t="s">
        <v>46</v>
      </c>
      <c r="D20" s="4" t="s">
        <v>51</v>
      </c>
      <c r="E20" s="10">
        <v>26</v>
      </c>
      <c r="F20" s="11" t="str">
        <f t="shared" si="0"/>
        <v>фото</v>
      </c>
      <c r="G20" s="3" t="s">
        <v>22</v>
      </c>
      <c r="H20" s="3" t="s">
        <v>23</v>
      </c>
      <c r="I20" s="3" t="s">
        <v>35</v>
      </c>
      <c r="J20" s="10"/>
      <c r="K20" s="15">
        <v>11247.593856</v>
      </c>
      <c r="L20" s="15">
        <v>10610.9376</v>
      </c>
      <c r="M20" s="15">
        <v>10398.718847999999</v>
      </c>
      <c r="N20" s="15">
        <v>10186.500096</v>
      </c>
      <c r="O20" s="16">
        <v>15490</v>
      </c>
      <c r="P20" s="6">
        <f t="shared" si="1"/>
        <v>0</v>
      </c>
      <c r="Q20" s="6">
        <f t="shared" si="2"/>
        <v>0</v>
      </c>
    </row>
    <row r="21" spans="1:17" ht="25.5">
      <c r="A21" s="3" t="s">
        <v>19</v>
      </c>
      <c r="B21" s="5" t="s">
        <v>55</v>
      </c>
      <c r="C21" s="3" t="s">
        <v>53</v>
      </c>
      <c r="D21" s="4" t="s">
        <v>54</v>
      </c>
      <c r="E21" s="10">
        <v>26</v>
      </c>
      <c r="F21" s="11" t="str">
        <f t="shared" si="0"/>
        <v>фото</v>
      </c>
      <c r="G21" s="3" t="s">
        <v>22</v>
      </c>
      <c r="H21" s="3" t="s">
        <v>23</v>
      </c>
      <c r="I21" s="3" t="s">
        <v>35</v>
      </c>
      <c r="J21" s="10"/>
      <c r="K21" s="15">
        <v>11247.593856</v>
      </c>
      <c r="L21" s="15">
        <v>10610.9376</v>
      </c>
      <c r="M21" s="15">
        <v>10398.718847999999</v>
      </c>
      <c r="N21" s="15">
        <v>10186.500096</v>
      </c>
      <c r="O21" s="16">
        <v>15490</v>
      </c>
      <c r="P21" s="6">
        <f>18*J21</f>
        <v>0</v>
      </c>
      <c r="Q21" s="6">
        <f>0.22*J21</f>
        <v>0</v>
      </c>
    </row>
    <row r="22" spans="1:17" ht="25.5">
      <c r="A22" s="3" t="s">
        <v>19</v>
      </c>
      <c r="B22" s="5" t="s">
        <v>58</v>
      </c>
      <c r="C22" s="3" t="s">
        <v>56</v>
      </c>
      <c r="D22" s="4" t="s">
        <v>57</v>
      </c>
      <c r="E22" s="10">
        <v>26</v>
      </c>
      <c r="F22" s="11" t="str">
        <f t="shared" si="0"/>
        <v>фото</v>
      </c>
      <c r="G22" s="3" t="s">
        <v>22</v>
      </c>
      <c r="H22" s="3" t="s">
        <v>23</v>
      </c>
      <c r="I22" s="3" t="s">
        <v>35</v>
      </c>
      <c r="J22" s="10"/>
      <c r="K22" s="15">
        <v>11048.453988000001</v>
      </c>
      <c r="L22" s="15">
        <v>10423.069800000001</v>
      </c>
      <c r="M22" s="15">
        <v>10214.608404</v>
      </c>
      <c r="N22" s="15">
        <v>10006.147008000002</v>
      </c>
      <c r="O22" s="16">
        <v>15230</v>
      </c>
      <c r="P22" s="6">
        <f>22*J22</f>
        <v>0</v>
      </c>
      <c r="Q22" s="6">
        <f>0.2586*J22</f>
        <v>0</v>
      </c>
    </row>
    <row r="23" spans="1:17" ht="25.5">
      <c r="A23" s="3" t="s">
        <v>19</v>
      </c>
      <c r="B23" s="5" t="s">
        <v>60</v>
      </c>
      <c r="C23" s="3" t="s">
        <v>56</v>
      </c>
      <c r="D23" s="4" t="s">
        <v>59</v>
      </c>
      <c r="E23" s="10">
        <v>26</v>
      </c>
      <c r="F23" s="11" t="str">
        <f t="shared" si="0"/>
        <v>фото</v>
      </c>
      <c r="G23" s="3" t="s">
        <v>22</v>
      </c>
      <c r="H23" s="3" t="s">
        <v>23</v>
      </c>
      <c r="I23" s="3" t="s">
        <v>35</v>
      </c>
      <c r="J23" s="10"/>
      <c r="K23" s="15">
        <v>11048.453988000001</v>
      </c>
      <c r="L23" s="15">
        <v>10423.069800000001</v>
      </c>
      <c r="M23" s="15">
        <v>10214.608404</v>
      </c>
      <c r="N23" s="15">
        <v>10006.147008000002</v>
      </c>
      <c r="O23" s="16">
        <v>15230</v>
      </c>
      <c r="P23" s="6">
        <f>22*J23</f>
        <v>0</v>
      </c>
      <c r="Q23" s="6">
        <f>0.2586*J23</f>
        <v>0</v>
      </c>
    </row>
    <row r="24" spans="1:17" ht="25.5">
      <c r="A24" s="3" t="s">
        <v>19</v>
      </c>
      <c r="B24" s="5" t="s">
        <v>63</v>
      </c>
      <c r="C24" s="3" t="s">
        <v>61</v>
      </c>
      <c r="D24" s="4" t="s">
        <v>62</v>
      </c>
      <c r="E24" s="10">
        <v>20</v>
      </c>
      <c r="F24" s="11" t="str">
        <f t="shared" si="0"/>
        <v>фото</v>
      </c>
      <c r="G24" s="3" t="s">
        <v>22</v>
      </c>
      <c r="H24" s="3" t="s">
        <v>23</v>
      </c>
      <c r="I24" s="3" t="s">
        <v>24</v>
      </c>
      <c r="J24" s="10"/>
      <c r="K24" s="15">
        <v>8073.326124</v>
      </c>
      <c r="L24" s="15">
        <v>7616.3454</v>
      </c>
      <c r="M24" s="15">
        <v>7464.018492</v>
      </c>
      <c r="N24" s="15">
        <v>7311.691584</v>
      </c>
      <c r="O24" s="16">
        <v>11130.4</v>
      </c>
      <c r="P24" s="6">
        <f>19.5*J24</f>
        <v>0</v>
      </c>
      <c r="Q24" s="6">
        <f>0.2254*J24</f>
        <v>0</v>
      </c>
    </row>
    <row r="25" spans="1:17" ht="25.5">
      <c r="A25" s="3" t="s">
        <v>19</v>
      </c>
      <c r="B25" s="5" t="s">
        <v>66</v>
      </c>
      <c r="C25" s="3" t="s">
        <v>64</v>
      </c>
      <c r="D25" s="4" t="s">
        <v>65</v>
      </c>
      <c r="E25" s="10">
        <v>20</v>
      </c>
      <c r="F25" s="11" t="str">
        <f t="shared" si="0"/>
        <v>фото</v>
      </c>
      <c r="G25" s="3" t="s">
        <v>22</v>
      </c>
      <c r="H25" s="3" t="s">
        <v>23</v>
      </c>
      <c r="I25" s="3" t="s">
        <v>24</v>
      </c>
      <c r="J25" s="10"/>
      <c r="K25" s="15">
        <v>8073.326124</v>
      </c>
      <c r="L25" s="15">
        <v>7616.3454</v>
      </c>
      <c r="M25" s="15">
        <v>7464.018492</v>
      </c>
      <c r="N25" s="15">
        <v>7311.691584</v>
      </c>
      <c r="O25" s="16">
        <v>11130.4</v>
      </c>
      <c r="P25" s="6">
        <f>19.5*J25</f>
        <v>0</v>
      </c>
      <c r="Q25" s="6">
        <f>0.2254*J25</f>
        <v>0</v>
      </c>
    </row>
    <row r="26" spans="1:17" ht="25.5">
      <c r="A26" s="3" t="s">
        <v>19</v>
      </c>
      <c r="B26" s="5" t="s">
        <v>69</v>
      </c>
      <c r="C26" s="3" t="s">
        <v>67</v>
      </c>
      <c r="D26" s="4" t="s">
        <v>68</v>
      </c>
      <c r="E26" s="10">
        <v>24</v>
      </c>
      <c r="F26" s="11" t="str">
        <f t="shared" si="0"/>
        <v>фото</v>
      </c>
      <c r="G26" s="3" t="s">
        <v>22</v>
      </c>
      <c r="H26" s="3" t="s">
        <v>23</v>
      </c>
      <c r="I26" s="3" t="s">
        <v>24</v>
      </c>
      <c r="J26" s="10"/>
      <c r="K26" s="15">
        <v>9866.673132</v>
      </c>
      <c r="L26" s="15">
        <v>9308.1822</v>
      </c>
      <c r="M26" s="15">
        <v>9122.018555999999</v>
      </c>
      <c r="N26" s="15">
        <v>8935.854911999999</v>
      </c>
      <c r="O26" s="16">
        <v>13590</v>
      </c>
      <c r="P26" s="6">
        <f>19.5*J26</f>
        <v>0</v>
      </c>
      <c r="Q26" s="6">
        <f>0.2254*J26</f>
        <v>0</v>
      </c>
    </row>
    <row r="27" spans="1:17" ht="25.5">
      <c r="A27" s="3" t="s">
        <v>19</v>
      </c>
      <c r="B27" s="5" t="s">
        <v>73</v>
      </c>
      <c r="C27" s="3" t="s">
        <v>70</v>
      </c>
      <c r="D27" s="4" t="s">
        <v>71</v>
      </c>
      <c r="E27" s="10">
        <v>26</v>
      </c>
      <c r="F27" s="11" t="str">
        <f t="shared" si="0"/>
        <v>фото</v>
      </c>
      <c r="G27" s="3" t="s">
        <v>22</v>
      </c>
      <c r="H27" s="3" t="s">
        <v>15</v>
      </c>
      <c r="I27" s="3" t="s">
        <v>72</v>
      </c>
      <c r="J27" s="10"/>
      <c r="K27" s="15">
        <v>9688.208987999998</v>
      </c>
      <c r="L27" s="15">
        <v>9139.8198</v>
      </c>
      <c r="M27" s="15">
        <v>8957.023404</v>
      </c>
      <c r="N27" s="15">
        <v>8774.227008</v>
      </c>
      <c r="O27" s="16">
        <v>13350</v>
      </c>
      <c r="P27" s="6">
        <f>22*J27</f>
        <v>0</v>
      </c>
      <c r="Q27" s="6">
        <f>0.2586*J27</f>
        <v>0</v>
      </c>
    </row>
    <row r="28" spans="1:17" ht="25.5">
      <c r="A28" s="3" t="s">
        <v>19</v>
      </c>
      <c r="B28" s="5" t="s">
        <v>76</v>
      </c>
      <c r="C28" s="3" t="s">
        <v>74</v>
      </c>
      <c r="D28" s="4" t="s">
        <v>75</v>
      </c>
      <c r="E28" s="10">
        <v>20</v>
      </c>
      <c r="F28" s="11" t="str">
        <f t="shared" si="0"/>
        <v>фото</v>
      </c>
      <c r="G28" s="3" t="s">
        <v>22</v>
      </c>
      <c r="H28" s="3" t="s">
        <v>15</v>
      </c>
      <c r="I28" s="3" t="s">
        <v>35</v>
      </c>
      <c r="J28" s="10"/>
      <c r="K28" s="15">
        <v>15105.248676</v>
      </c>
      <c r="L28" s="15">
        <v>14250.2346</v>
      </c>
      <c r="M28" s="15">
        <v>13965.229908</v>
      </c>
      <c r="N28" s="15">
        <v>13680.225215999999</v>
      </c>
      <c r="O28" s="16">
        <v>20820</v>
      </c>
      <c r="P28" s="6">
        <f aca="true" t="shared" si="3" ref="P28:P35">26.16*J28</f>
        <v>0</v>
      </c>
      <c r="Q28" s="6">
        <f aca="true" t="shared" si="4" ref="Q28:Q35">0.32*J28</f>
        <v>0</v>
      </c>
    </row>
    <row r="29" spans="1:17" ht="25.5">
      <c r="A29" s="3" t="s">
        <v>19</v>
      </c>
      <c r="B29" s="5" t="s">
        <v>79</v>
      </c>
      <c r="C29" s="3" t="s">
        <v>77</v>
      </c>
      <c r="D29" s="4" t="s">
        <v>78</v>
      </c>
      <c r="E29" s="10">
        <v>24</v>
      </c>
      <c r="F29" s="11" t="str">
        <f t="shared" si="0"/>
        <v>фото</v>
      </c>
      <c r="G29" s="3" t="s">
        <v>22</v>
      </c>
      <c r="H29" s="3" t="s">
        <v>15</v>
      </c>
      <c r="I29" s="3" t="s">
        <v>35</v>
      </c>
      <c r="J29" s="10"/>
      <c r="K29" s="15">
        <v>15859.368503999998</v>
      </c>
      <c r="L29" s="15">
        <v>14961.668399999999</v>
      </c>
      <c r="M29" s="15">
        <v>14662.435032</v>
      </c>
      <c r="N29" s="15">
        <v>14363.201663999998</v>
      </c>
      <c r="O29" s="16">
        <v>21860</v>
      </c>
      <c r="P29" s="6">
        <f t="shared" si="3"/>
        <v>0</v>
      </c>
      <c r="Q29" s="6">
        <f t="shared" si="4"/>
        <v>0</v>
      </c>
    </row>
    <row r="30" spans="1:17" ht="25.5">
      <c r="A30" s="3" t="s">
        <v>19</v>
      </c>
      <c r="B30" s="5" t="s">
        <v>82</v>
      </c>
      <c r="C30" s="3" t="s">
        <v>80</v>
      </c>
      <c r="D30" s="4" t="s">
        <v>81</v>
      </c>
      <c r="E30" s="10">
        <v>26</v>
      </c>
      <c r="F30" s="11" t="str">
        <f t="shared" si="0"/>
        <v>фото</v>
      </c>
      <c r="G30" s="3" t="s">
        <v>22</v>
      </c>
      <c r="H30" s="3" t="s">
        <v>15</v>
      </c>
      <c r="I30" s="3" t="s">
        <v>35</v>
      </c>
      <c r="J30" s="10"/>
      <c r="K30" s="15">
        <v>17551.513284</v>
      </c>
      <c r="L30" s="15">
        <v>16558.0314</v>
      </c>
      <c r="M30" s="15">
        <v>16226.870772</v>
      </c>
      <c r="N30" s="15">
        <v>15895.710144</v>
      </c>
      <c r="O30" s="16">
        <v>24190</v>
      </c>
      <c r="P30" s="6">
        <f t="shared" si="3"/>
        <v>0</v>
      </c>
      <c r="Q30" s="6">
        <f t="shared" si="4"/>
        <v>0</v>
      </c>
    </row>
    <row r="31" spans="1:17" ht="25.5">
      <c r="A31" s="3" t="s">
        <v>19</v>
      </c>
      <c r="B31" s="5" t="s">
        <v>84</v>
      </c>
      <c r="C31" s="3" t="s">
        <v>80</v>
      </c>
      <c r="D31" s="4" t="s">
        <v>83</v>
      </c>
      <c r="E31" s="10">
        <v>26</v>
      </c>
      <c r="F31" s="11" t="str">
        <f t="shared" si="0"/>
        <v>фото</v>
      </c>
      <c r="G31" s="3" t="s">
        <v>22</v>
      </c>
      <c r="H31" s="3" t="s">
        <v>15</v>
      </c>
      <c r="I31" s="3" t="s">
        <v>35</v>
      </c>
      <c r="J31" s="10"/>
      <c r="K31" s="15">
        <v>17551.513284</v>
      </c>
      <c r="L31" s="15">
        <v>16558.0314</v>
      </c>
      <c r="M31" s="15">
        <v>16226.870772</v>
      </c>
      <c r="N31" s="15">
        <v>15895.710144</v>
      </c>
      <c r="O31" s="16">
        <v>24190</v>
      </c>
      <c r="P31" s="6">
        <f t="shared" si="3"/>
        <v>0</v>
      </c>
      <c r="Q31" s="6">
        <f t="shared" si="4"/>
        <v>0</v>
      </c>
    </row>
    <row r="32" spans="1:17" ht="25.5">
      <c r="A32" s="3" t="s">
        <v>19</v>
      </c>
      <c r="B32" s="5" t="s">
        <v>87</v>
      </c>
      <c r="C32" s="3" t="s">
        <v>85</v>
      </c>
      <c r="D32" s="4" t="s">
        <v>86</v>
      </c>
      <c r="E32" s="10">
        <v>26</v>
      </c>
      <c r="F32" s="11" t="str">
        <f t="shared" si="0"/>
        <v>фото</v>
      </c>
      <c r="G32" s="3" t="s">
        <v>22</v>
      </c>
      <c r="H32" s="3" t="s">
        <v>15</v>
      </c>
      <c r="I32" s="3" t="s">
        <v>35</v>
      </c>
      <c r="J32" s="10"/>
      <c r="K32" s="15">
        <v>17551.513284</v>
      </c>
      <c r="L32" s="15">
        <v>16558.0314</v>
      </c>
      <c r="M32" s="15">
        <v>16226.870772</v>
      </c>
      <c r="N32" s="15">
        <v>15895.710144</v>
      </c>
      <c r="O32" s="16">
        <v>24190</v>
      </c>
      <c r="P32" s="6">
        <f t="shared" si="3"/>
        <v>0</v>
      </c>
      <c r="Q32" s="6">
        <f t="shared" si="4"/>
        <v>0</v>
      </c>
    </row>
    <row r="33" spans="1:17" ht="25.5">
      <c r="A33" s="3" t="s">
        <v>19</v>
      </c>
      <c r="B33" s="5" t="s">
        <v>89</v>
      </c>
      <c r="C33" s="3" t="s">
        <v>85</v>
      </c>
      <c r="D33" s="4" t="s">
        <v>88</v>
      </c>
      <c r="E33" s="10">
        <v>26</v>
      </c>
      <c r="F33" s="11" t="str">
        <f t="shared" si="0"/>
        <v>фото</v>
      </c>
      <c r="G33" s="3" t="s">
        <v>22</v>
      </c>
      <c r="H33" s="3" t="s">
        <v>15</v>
      </c>
      <c r="I33" s="3" t="s">
        <v>35</v>
      </c>
      <c r="J33" s="10"/>
      <c r="K33" s="15">
        <v>17551.513284</v>
      </c>
      <c r="L33" s="15">
        <v>16558.0314</v>
      </c>
      <c r="M33" s="15">
        <v>16226.870772</v>
      </c>
      <c r="N33" s="15">
        <v>15895.710144</v>
      </c>
      <c r="O33" s="16">
        <v>24190</v>
      </c>
      <c r="P33" s="6">
        <f t="shared" si="3"/>
        <v>0</v>
      </c>
      <c r="Q33" s="6">
        <f t="shared" si="4"/>
        <v>0</v>
      </c>
    </row>
    <row r="34" spans="1:17" ht="25.5">
      <c r="A34" s="3" t="s">
        <v>19</v>
      </c>
      <c r="B34" s="5" t="s">
        <v>91</v>
      </c>
      <c r="C34" s="3" t="s">
        <v>85</v>
      </c>
      <c r="D34" s="4" t="s">
        <v>90</v>
      </c>
      <c r="E34" s="10">
        <v>26</v>
      </c>
      <c r="F34" s="11" t="str">
        <f t="shared" si="0"/>
        <v>фото</v>
      </c>
      <c r="G34" s="3" t="s">
        <v>22</v>
      </c>
      <c r="H34" s="3" t="s">
        <v>15</v>
      </c>
      <c r="I34" s="3" t="s">
        <v>35</v>
      </c>
      <c r="J34" s="10"/>
      <c r="K34" s="15">
        <v>17551.513284</v>
      </c>
      <c r="L34" s="15">
        <v>16558.0314</v>
      </c>
      <c r="M34" s="15">
        <v>16226.870772</v>
      </c>
      <c r="N34" s="15">
        <v>15895.710144</v>
      </c>
      <c r="O34" s="16">
        <v>24190</v>
      </c>
      <c r="P34" s="6">
        <f t="shared" si="3"/>
        <v>0</v>
      </c>
      <c r="Q34" s="6">
        <f t="shared" si="4"/>
        <v>0</v>
      </c>
    </row>
    <row r="35" spans="1:17" ht="25.5">
      <c r="A35" s="3" t="s">
        <v>19</v>
      </c>
      <c r="B35" s="5" t="s">
        <v>93</v>
      </c>
      <c r="C35" s="3" t="s">
        <v>85</v>
      </c>
      <c r="D35" s="4" t="s">
        <v>92</v>
      </c>
      <c r="E35" s="10">
        <v>26</v>
      </c>
      <c r="F35" s="11" t="str">
        <f t="shared" si="0"/>
        <v>фото</v>
      </c>
      <c r="G35" s="3" t="s">
        <v>22</v>
      </c>
      <c r="H35" s="3" t="s">
        <v>15</v>
      </c>
      <c r="I35" s="3" t="s">
        <v>35</v>
      </c>
      <c r="J35" s="10"/>
      <c r="K35" s="15">
        <v>17551.513284</v>
      </c>
      <c r="L35" s="15">
        <v>16558.0314</v>
      </c>
      <c r="M35" s="15">
        <v>16226.870772</v>
      </c>
      <c r="N35" s="15">
        <v>15895.710144</v>
      </c>
      <c r="O35" s="16">
        <v>24190</v>
      </c>
      <c r="P35" s="6">
        <f t="shared" si="3"/>
        <v>0</v>
      </c>
      <c r="Q35" s="6">
        <f t="shared" si="4"/>
        <v>0</v>
      </c>
    </row>
    <row r="36" spans="1:17" ht="25.5">
      <c r="A36" s="3" t="s">
        <v>19</v>
      </c>
      <c r="B36" s="5" t="s">
        <v>96</v>
      </c>
      <c r="C36" s="3" t="s">
        <v>94</v>
      </c>
      <c r="D36" s="4" t="s">
        <v>95</v>
      </c>
      <c r="E36" s="10">
        <v>26</v>
      </c>
      <c r="F36" s="11" t="str">
        <f t="shared" si="0"/>
        <v>фото</v>
      </c>
      <c r="G36" s="3" t="s">
        <v>14</v>
      </c>
      <c r="H36" s="3" t="s">
        <v>23</v>
      </c>
      <c r="I36" s="3" t="s">
        <v>24</v>
      </c>
      <c r="J36" s="10"/>
      <c r="K36" s="15">
        <v>9916.730147999999</v>
      </c>
      <c r="L36" s="15">
        <v>9355.405799999999</v>
      </c>
      <c r="M36" s="15">
        <v>9168.297684</v>
      </c>
      <c r="N36" s="15">
        <v>8981.189567999998</v>
      </c>
      <c r="O36" s="16">
        <v>13670</v>
      </c>
      <c r="P36" s="6">
        <f aca="true" t="shared" si="5" ref="P36:P54">22*J36</f>
        <v>0</v>
      </c>
      <c r="Q36" s="6">
        <f aca="true" t="shared" si="6" ref="Q36:Q54">0.2586*J36</f>
        <v>0</v>
      </c>
    </row>
    <row r="37" spans="1:17" ht="25.5">
      <c r="A37" s="3" t="s">
        <v>19</v>
      </c>
      <c r="B37" s="5" t="s">
        <v>98</v>
      </c>
      <c r="C37" s="3" t="s">
        <v>94</v>
      </c>
      <c r="D37" s="4" t="s">
        <v>97</v>
      </c>
      <c r="E37" s="10">
        <v>26</v>
      </c>
      <c r="F37" s="11" t="str">
        <f t="shared" si="0"/>
        <v>фото</v>
      </c>
      <c r="G37" s="3" t="s">
        <v>14</v>
      </c>
      <c r="H37" s="3" t="s">
        <v>23</v>
      </c>
      <c r="I37" s="3" t="s">
        <v>24</v>
      </c>
      <c r="J37" s="10"/>
      <c r="K37" s="15">
        <v>9916.730147999999</v>
      </c>
      <c r="L37" s="15">
        <v>9355.405799999999</v>
      </c>
      <c r="M37" s="15">
        <v>9168.297684</v>
      </c>
      <c r="N37" s="15">
        <v>8981.189567999998</v>
      </c>
      <c r="O37" s="16">
        <v>13670</v>
      </c>
      <c r="P37" s="6">
        <f t="shared" si="5"/>
        <v>0</v>
      </c>
      <c r="Q37" s="6">
        <f t="shared" si="6"/>
        <v>0</v>
      </c>
    </row>
    <row r="38" spans="1:17" ht="25.5">
      <c r="A38" s="3" t="s">
        <v>19</v>
      </c>
      <c r="B38" s="5" t="s">
        <v>101</v>
      </c>
      <c r="C38" s="3" t="s">
        <v>99</v>
      </c>
      <c r="D38" s="4" t="s">
        <v>100</v>
      </c>
      <c r="E38" s="10">
        <v>26</v>
      </c>
      <c r="F38" s="11" t="str">
        <f t="shared" si="0"/>
        <v>фото</v>
      </c>
      <c r="G38" s="3" t="s">
        <v>22</v>
      </c>
      <c r="H38" s="3" t="s">
        <v>23</v>
      </c>
      <c r="I38" s="3" t="s">
        <v>35</v>
      </c>
      <c r="J38" s="10"/>
      <c r="K38" s="15">
        <v>15951.865164</v>
      </c>
      <c r="L38" s="15">
        <v>15048.9294</v>
      </c>
      <c r="M38" s="15">
        <v>14747.950812000001</v>
      </c>
      <c r="N38" s="15">
        <v>14446.972224000001</v>
      </c>
      <c r="O38" s="16">
        <v>21990</v>
      </c>
      <c r="P38" s="6">
        <f t="shared" si="5"/>
        <v>0</v>
      </c>
      <c r="Q38" s="6">
        <f t="shared" si="6"/>
        <v>0</v>
      </c>
    </row>
    <row r="39" spans="1:17" ht="25.5">
      <c r="A39" s="3" t="s">
        <v>19</v>
      </c>
      <c r="B39" s="5" t="s">
        <v>103</v>
      </c>
      <c r="C39" s="3" t="s">
        <v>99</v>
      </c>
      <c r="D39" s="4" t="s">
        <v>102</v>
      </c>
      <c r="E39" s="10">
        <v>26</v>
      </c>
      <c r="F39" s="11" t="str">
        <f t="shared" si="0"/>
        <v>фото</v>
      </c>
      <c r="G39" s="3" t="s">
        <v>22</v>
      </c>
      <c r="H39" s="3" t="s">
        <v>23</v>
      </c>
      <c r="I39" s="3" t="s">
        <v>35</v>
      </c>
      <c r="J39" s="10"/>
      <c r="K39" s="15">
        <v>15951.865164</v>
      </c>
      <c r="L39" s="15">
        <v>15048.9294</v>
      </c>
      <c r="M39" s="15">
        <v>14747.950812000001</v>
      </c>
      <c r="N39" s="15">
        <v>14446.972224000001</v>
      </c>
      <c r="O39" s="16">
        <v>21990</v>
      </c>
      <c r="P39" s="6">
        <f t="shared" si="5"/>
        <v>0</v>
      </c>
      <c r="Q39" s="6">
        <f t="shared" si="6"/>
        <v>0</v>
      </c>
    </row>
    <row r="40" spans="1:17" ht="25.5">
      <c r="A40" s="3" t="s">
        <v>19</v>
      </c>
      <c r="B40" s="5" t="s">
        <v>105</v>
      </c>
      <c r="C40" s="3" t="s">
        <v>99</v>
      </c>
      <c r="D40" s="4" t="s">
        <v>104</v>
      </c>
      <c r="E40" s="10">
        <v>26</v>
      </c>
      <c r="F40" s="11" t="str">
        <f t="shared" si="0"/>
        <v>фото</v>
      </c>
      <c r="G40" s="3" t="s">
        <v>22</v>
      </c>
      <c r="H40" s="3" t="s">
        <v>23</v>
      </c>
      <c r="I40" s="3" t="s">
        <v>35</v>
      </c>
      <c r="J40" s="10"/>
      <c r="K40" s="15">
        <v>15951.865164</v>
      </c>
      <c r="L40" s="15">
        <v>15048.9294</v>
      </c>
      <c r="M40" s="15">
        <v>14747.950812000001</v>
      </c>
      <c r="N40" s="15">
        <v>14446.972224000001</v>
      </c>
      <c r="O40" s="16">
        <v>21990</v>
      </c>
      <c r="P40" s="6">
        <f t="shared" si="5"/>
        <v>0</v>
      </c>
      <c r="Q40" s="6">
        <f t="shared" si="6"/>
        <v>0</v>
      </c>
    </row>
    <row r="41" spans="1:17" ht="25.5">
      <c r="A41" s="3" t="s">
        <v>19</v>
      </c>
      <c r="B41" s="5" t="s">
        <v>107</v>
      </c>
      <c r="C41" s="3" t="s">
        <v>99</v>
      </c>
      <c r="D41" s="4" t="s">
        <v>106</v>
      </c>
      <c r="E41" s="10">
        <v>26</v>
      </c>
      <c r="F41" s="11" t="str">
        <f t="shared" si="0"/>
        <v>фото</v>
      </c>
      <c r="G41" s="3" t="s">
        <v>22</v>
      </c>
      <c r="H41" s="3" t="s">
        <v>23</v>
      </c>
      <c r="I41" s="3" t="s">
        <v>35</v>
      </c>
      <c r="J41" s="10"/>
      <c r="K41" s="15">
        <v>15951.865164</v>
      </c>
      <c r="L41" s="15">
        <v>15048.9294</v>
      </c>
      <c r="M41" s="15">
        <v>14747.950812000001</v>
      </c>
      <c r="N41" s="15">
        <v>14446.972224000001</v>
      </c>
      <c r="O41" s="16">
        <v>21990</v>
      </c>
      <c r="P41" s="6">
        <f t="shared" si="5"/>
        <v>0</v>
      </c>
      <c r="Q41" s="6">
        <f t="shared" si="6"/>
        <v>0</v>
      </c>
    </row>
    <row r="42" spans="1:17" ht="25.5">
      <c r="A42" s="3" t="s">
        <v>19</v>
      </c>
      <c r="B42" s="5" t="s">
        <v>109</v>
      </c>
      <c r="C42" s="3" t="s">
        <v>99</v>
      </c>
      <c r="D42" s="4" t="s">
        <v>108</v>
      </c>
      <c r="E42" s="10">
        <v>26</v>
      </c>
      <c r="F42" s="11" t="str">
        <f t="shared" si="0"/>
        <v>фото</v>
      </c>
      <c r="G42" s="3" t="s">
        <v>22</v>
      </c>
      <c r="H42" s="3" t="s">
        <v>23</v>
      </c>
      <c r="I42" s="3" t="s">
        <v>35</v>
      </c>
      <c r="J42" s="10"/>
      <c r="K42" s="15">
        <v>15951.865164</v>
      </c>
      <c r="L42" s="15">
        <v>15048.9294</v>
      </c>
      <c r="M42" s="15">
        <v>14747.950812000001</v>
      </c>
      <c r="N42" s="15">
        <v>14446.972224000001</v>
      </c>
      <c r="O42" s="16">
        <v>21990</v>
      </c>
      <c r="P42" s="6">
        <f t="shared" si="5"/>
        <v>0</v>
      </c>
      <c r="Q42" s="6">
        <f t="shared" si="6"/>
        <v>0</v>
      </c>
    </row>
    <row r="43" spans="1:17" ht="25.5">
      <c r="A43" s="3" t="s">
        <v>19</v>
      </c>
      <c r="B43" s="5" t="s">
        <v>111</v>
      </c>
      <c r="C43" s="3" t="s">
        <v>99</v>
      </c>
      <c r="D43" s="4" t="s">
        <v>110</v>
      </c>
      <c r="E43" s="10">
        <v>26</v>
      </c>
      <c r="F43" s="11" t="str">
        <f t="shared" si="0"/>
        <v>фото</v>
      </c>
      <c r="G43" s="3" t="s">
        <v>22</v>
      </c>
      <c r="H43" s="3" t="s">
        <v>23</v>
      </c>
      <c r="I43" s="3" t="s">
        <v>35</v>
      </c>
      <c r="J43" s="10"/>
      <c r="K43" s="15">
        <v>15951.865164</v>
      </c>
      <c r="L43" s="15">
        <v>15048.9294</v>
      </c>
      <c r="M43" s="15">
        <v>14747.950812000001</v>
      </c>
      <c r="N43" s="15">
        <v>14446.972224000001</v>
      </c>
      <c r="O43" s="16">
        <v>21990</v>
      </c>
      <c r="P43" s="6">
        <f t="shared" si="5"/>
        <v>0</v>
      </c>
      <c r="Q43" s="6">
        <f t="shared" si="6"/>
        <v>0</v>
      </c>
    </row>
    <row r="44" spans="1:17" ht="25.5">
      <c r="A44" s="3" t="s">
        <v>19</v>
      </c>
      <c r="B44" s="5" t="s">
        <v>114</v>
      </c>
      <c r="C44" s="3" t="s">
        <v>112</v>
      </c>
      <c r="D44" s="4" t="s">
        <v>113</v>
      </c>
      <c r="E44" s="10">
        <v>26</v>
      </c>
      <c r="F44" s="11" t="str">
        <f t="shared" si="0"/>
        <v>фото</v>
      </c>
      <c r="G44" s="3" t="s">
        <v>22</v>
      </c>
      <c r="H44" s="3" t="s">
        <v>23</v>
      </c>
      <c r="I44" s="3" t="s">
        <v>35</v>
      </c>
      <c r="J44" s="10"/>
      <c r="K44" s="15">
        <v>10077.783156</v>
      </c>
      <c r="L44" s="15">
        <v>9507.3426</v>
      </c>
      <c r="M44" s="15">
        <v>9317.195748</v>
      </c>
      <c r="N44" s="15">
        <v>9127.048896</v>
      </c>
      <c r="O44" s="16">
        <v>13890</v>
      </c>
      <c r="P44" s="6">
        <f t="shared" si="5"/>
        <v>0</v>
      </c>
      <c r="Q44" s="6">
        <f t="shared" si="6"/>
        <v>0</v>
      </c>
    </row>
    <row r="45" spans="1:17" ht="25.5">
      <c r="A45" s="3" t="s">
        <v>19</v>
      </c>
      <c r="B45" s="5" t="s">
        <v>117</v>
      </c>
      <c r="C45" s="3" t="s">
        <v>115</v>
      </c>
      <c r="D45" s="4" t="s">
        <v>116</v>
      </c>
      <c r="E45" s="10" t="s">
        <v>44</v>
      </c>
      <c r="F45" s="11" t="str">
        <f t="shared" si="0"/>
        <v>фото</v>
      </c>
      <c r="G45" s="3" t="s">
        <v>22</v>
      </c>
      <c r="H45" s="3" t="s">
        <v>23</v>
      </c>
      <c r="I45" s="3" t="s">
        <v>24</v>
      </c>
      <c r="J45" s="10"/>
      <c r="K45" s="15">
        <v>11019.072695999997</v>
      </c>
      <c r="L45" s="15">
        <v>10395.351599999998</v>
      </c>
      <c r="M45" s="15">
        <v>10187.444567999999</v>
      </c>
      <c r="N45" s="15">
        <v>9979.537535999998</v>
      </c>
      <c r="O45" s="16">
        <v>15190</v>
      </c>
      <c r="P45" s="6">
        <f t="shared" si="5"/>
        <v>0</v>
      </c>
      <c r="Q45" s="6">
        <f t="shared" si="6"/>
        <v>0</v>
      </c>
    </row>
    <row r="46" spans="1:17" ht="25.5">
      <c r="A46" s="3" t="s">
        <v>19</v>
      </c>
      <c r="B46" s="5" t="s">
        <v>119</v>
      </c>
      <c r="C46" s="3" t="s">
        <v>115</v>
      </c>
      <c r="D46" s="4" t="s">
        <v>118</v>
      </c>
      <c r="E46" s="10" t="s">
        <v>44</v>
      </c>
      <c r="F46" s="11" t="str">
        <f t="shared" si="0"/>
        <v>фото</v>
      </c>
      <c r="G46" s="3" t="s">
        <v>22</v>
      </c>
      <c r="H46" s="3" t="s">
        <v>23</v>
      </c>
      <c r="I46" s="3" t="s">
        <v>24</v>
      </c>
      <c r="J46" s="10"/>
      <c r="K46" s="15">
        <v>11019.072695999997</v>
      </c>
      <c r="L46" s="15">
        <v>10395.351599999998</v>
      </c>
      <c r="M46" s="15">
        <v>10187.444567999999</v>
      </c>
      <c r="N46" s="15">
        <v>9979.537535999998</v>
      </c>
      <c r="O46" s="16">
        <v>15190</v>
      </c>
      <c r="P46" s="6">
        <f t="shared" si="5"/>
        <v>0</v>
      </c>
      <c r="Q46" s="6">
        <f t="shared" si="6"/>
        <v>0</v>
      </c>
    </row>
    <row r="47" spans="1:17" ht="25.5">
      <c r="A47" s="3" t="s">
        <v>19</v>
      </c>
      <c r="B47" s="5" t="s">
        <v>121</v>
      </c>
      <c r="C47" s="3" t="s">
        <v>115</v>
      </c>
      <c r="D47" s="4" t="s">
        <v>120</v>
      </c>
      <c r="E47" s="10" t="s">
        <v>44</v>
      </c>
      <c r="F47" s="11" t="str">
        <f t="shared" si="0"/>
        <v>фото</v>
      </c>
      <c r="G47" s="3" t="s">
        <v>22</v>
      </c>
      <c r="H47" s="3" t="s">
        <v>23</v>
      </c>
      <c r="I47" s="3" t="s">
        <v>24</v>
      </c>
      <c r="J47" s="10"/>
      <c r="K47" s="15">
        <v>11019.072695999997</v>
      </c>
      <c r="L47" s="15">
        <v>10395.351599999998</v>
      </c>
      <c r="M47" s="15">
        <v>10187.444567999999</v>
      </c>
      <c r="N47" s="15">
        <v>9979.537535999998</v>
      </c>
      <c r="O47" s="16">
        <v>15190</v>
      </c>
      <c r="P47" s="6">
        <f t="shared" si="5"/>
        <v>0</v>
      </c>
      <c r="Q47" s="6">
        <f t="shared" si="6"/>
        <v>0</v>
      </c>
    </row>
    <row r="48" spans="1:17" ht="25.5">
      <c r="A48" s="3" t="s">
        <v>19</v>
      </c>
      <c r="B48" s="5" t="s">
        <v>124</v>
      </c>
      <c r="C48" s="3" t="s">
        <v>122</v>
      </c>
      <c r="D48" s="4" t="s">
        <v>123</v>
      </c>
      <c r="E48" s="10">
        <v>26</v>
      </c>
      <c r="F48" s="11" t="str">
        <f t="shared" si="0"/>
        <v>фото</v>
      </c>
      <c r="G48" s="3" t="s">
        <v>22</v>
      </c>
      <c r="H48" s="3" t="s">
        <v>23</v>
      </c>
      <c r="I48" s="3" t="s">
        <v>35</v>
      </c>
      <c r="J48" s="10"/>
      <c r="K48" s="15">
        <v>17048.766732</v>
      </c>
      <c r="L48" s="15">
        <v>16083.7422</v>
      </c>
      <c r="M48" s="15">
        <v>15762.067356000001</v>
      </c>
      <c r="N48" s="15">
        <v>15440.392512</v>
      </c>
      <c r="O48" s="16">
        <v>23490</v>
      </c>
      <c r="P48" s="6">
        <f t="shared" si="5"/>
        <v>0</v>
      </c>
      <c r="Q48" s="6">
        <f t="shared" si="6"/>
        <v>0</v>
      </c>
    </row>
    <row r="49" spans="1:17" ht="25.5">
      <c r="A49" s="3" t="s">
        <v>19</v>
      </c>
      <c r="B49" s="5" t="s">
        <v>126</v>
      </c>
      <c r="C49" s="3" t="s">
        <v>122</v>
      </c>
      <c r="D49" s="4" t="s">
        <v>125</v>
      </c>
      <c r="E49" s="10">
        <v>26</v>
      </c>
      <c r="F49" s="11" t="str">
        <f t="shared" si="0"/>
        <v>фото</v>
      </c>
      <c r="G49" s="3" t="s">
        <v>22</v>
      </c>
      <c r="H49" s="3" t="s">
        <v>23</v>
      </c>
      <c r="I49" s="3" t="s">
        <v>35</v>
      </c>
      <c r="J49" s="10"/>
      <c r="K49" s="15">
        <v>17048.766732</v>
      </c>
      <c r="L49" s="15">
        <v>16083.7422</v>
      </c>
      <c r="M49" s="15">
        <v>15762.067356000001</v>
      </c>
      <c r="N49" s="15">
        <v>15440.392512</v>
      </c>
      <c r="O49" s="16">
        <v>23490</v>
      </c>
      <c r="P49" s="6">
        <f t="shared" si="5"/>
        <v>0</v>
      </c>
      <c r="Q49" s="6">
        <f t="shared" si="6"/>
        <v>0</v>
      </c>
    </row>
    <row r="50" spans="1:17" ht="25.5">
      <c r="A50" s="3" t="s">
        <v>19</v>
      </c>
      <c r="B50" s="5" t="s">
        <v>128</v>
      </c>
      <c r="C50" s="3" t="s">
        <v>122</v>
      </c>
      <c r="D50" s="4" t="s">
        <v>127</v>
      </c>
      <c r="E50" s="10">
        <v>26</v>
      </c>
      <c r="F50" s="11" t="str">
        <f t="shared" si="0"/>
        <v>фото</v>
      </c>
      <c r="G50" s="3" t="s">
        <v>22</v>
      </c>
      <c r="H50" s="3" t="s">
        <v>23</v>
      </c>
      <c r="I50" s="3" t="s">
        <v>35</v>
      </c>
      <c r="J50" s="10"/>
      <c r="K50" s="15">
        <v>17048.766732</v>
      </c>
      <c r="L50" s="15">
        <v>16083.7422</v>
      </c>
      <c r="M50" s="15">
        <v>15762.067356000001</v>
      </c>
      <c r="N50" s="15">
        <v>15440.392512</v>
      </c>
      <c r="O50" s="16">
        <v>23490</v>
      </c>
      <c r="P50" s="6">
        <f t="shared" si="5"/>
        <v>0</v>
      </c>
      <c r="Q50" s="6">
        <f t="shared" si="6"/>
        <v>0</v>
      </c>
    </row>
    <row r="51" spans="1:17" ht="25.5">
      <c r="A51" s="3" t="s">
        <v>19</v>
      </c>
      <c r="B51" s="5" t="s">
        <v>130</v>
      </c>
      <c r="C51" s="3" t="s">
        <v>122</v>
      </c>
      <c r="D51" s="4" t="s">
        <v>129</v>
      </c>
      <c r="E51" s="10">
        <v>26</v>
      </c>
      <c r="F51" s="11" t="str">
        <f t="shared" si="0"/>
        <v>фото</v>
      </c>
      <c r="G51" s="3" t="s">
        <v>22</v>
      </c>
      <c r="H51" s="3" t="s">
        <v>23</v>
      </c>
      <c r="I51" s="3" t="s">
        <v>35</v>
      </c>
      <c r="J51" s="10"/>
      <c r="K51" s="15">
        <v>17048.766732</v>
      </c>
      <c r="L51" s="15">
        <v>16083.7422</v>
      </c>
      <c r="M51" s="15">
        <v>15762.067356000001</v>
      </c>
      <c r="N51" s="15">
        <v>15440.392512</v>
      </c>
      <c r="O51" s="16">
        <v>23490</v>
      </c>
      <c r="P51" s="6">
        <f t="shared" si="5"/>
        <v>0</v>
      </c>
      <c r="Q51" s="6">
        <f t="shared" si="6"/>
        <v>0</v>
      </c>
    </row>
    <row r="52" spans="1:17" ht="25.5">
      <c r="A52" s="3" t="s">
        <v>19</v>
      </c>
      <c r="B52" s="5" t="s">
        <v>135</v>
      </c>
      <c r="C52" s="3" t="s">
        <v>131</v>
      </c>
      <c r="D52" s="4" t="s">
        <v>132</v>
      </c>
      <c r="E52" s="10" t="s">
        <v>134</v>
      </c>
      <c r="F52" s="11" t="str">
        <f t="shared" si="0"/>
        <v>фото</v>
      </c>
      <c r="G52" s="3" t="s">
        <v>22</v>
      </c>
      <c r="H52" s="3" t="s">
        <v>15</v>
      </c>
      <c r="I52" s="3" t="s">
        <v>133</v>
      </c>
      <c r="J52" s="10"/>
      <c r="K52" s="15">
        <v>11361.854436000001</v>
      </c>
      <c r="L52" s="15">
        <v>10718.7306</v>
      </c>
      <c r="M52" s="15">
        <v>10504.355988000001</v>
      </c>
      <c r="N52" s="15">
        <v>10289.981376000002</v>
      </c>
      <c r="O52" s="16">
        <v>15660</v>
      </c>
      <c r="P52" s="6">
        <f t="shared" si="5"/>
        <v>0</v>
      </c>
      <c r="Q52" s="6">
        <f t="shared" si="6"/>
        <v>0</v>
      </c>
    </row>
    <row r="53" spans="1:17" ht="25.5">
      <c r="A53" s="3" t="s">
        <v>19</v>
      </c>
      <c r="B53" s="5" t="s">
        <v>137</v>
      </c>
      <c r="C53" s="3" t="s">
        <v>131</v>
      </c>
      <c r="D53" s="4" t="s">
        <v>136</v>
      </c>
      <c r="E53" s="10" t="s">
        <v>134</v>
      </c>
      <c r="F53" s="11" t="str">
        <f t="shared" si="0"/>
        <v>фото</v>
      </c>
      <c r="G53" s="3" t="s">
        <v>22</v>
      </c>
      <c r="H53" s="3" t="s">
        <v>15</v>
      </c>
      <c r="I53" s="3" t="s">
        <v>133</v>
      </c>
      <c r="J53" s="10"/>
      <c r="K53" s="15">
        <v>11361.854436000001</v>
      </c>
      <c r="L53" s="15">
        <v>10718.7306</v>
      </c>
      <c r="M53" s="15">
        <v>10504.355988000001</v>
      </c>
      <c r="N53" s="15">
        <v>10289.981376000002</v>
      </c>
      <c r="O53" s="16">
        <v>15660</v>
      </c>
      <c r="P53" s="6">
        <f t="shared" si="5"/>
        <v>0</v>
      </c>
      <c r="Q53" s="6">
        <f t="shared" si="6"/>
        <v>0</v>
      </c>
    </row>
    <row r="54" spans="1:17" ht="25.5">
      <c r="A54" s="3" t="s">
        <v>19</v>
      </c>
      <c r="B54" s="5" t="s">
        <v>139</v>
      </c>
      <c r="C54" s="3" t="s">
        <v>131</v>
      </c>
      <c r="D54" s="4" t="s">
        <v>138</v>
      </c>
      <c r="E54" s="10" t="s">
        <v>134</v>
      </c>
      <c r="F54" s="11" t="str">
        <f t="shared" si="0"/>
        <v>фото</v>
      </c>
      <c r="G54" s="3" t="s">
        <v>22</v>
      </c>
      <c r="H54" s="3" t="s">
        <v>15</v>
      </c>
      <c r="I54" s="3" t="s">
        <v>133</v>
      </c>
      <c r="J54" s="10"/>
      <c r="K54" s="15">
        <v>11361.854436000001</v>
      </c>
      <c r="L54" s="15">
        <v>10718.7306</v>
      </c>
      <c r="M54" s="15">
        <v>10504.355988000001</v>
      </c>
      <c r="N54" s="15">
        <v>10289.981376000002</v>
      </c>
      <c r="O54" s="16">
        <v>15660</v>
      </c>
      <c r="P54" s="6">
        <f t="shared" si="5"/>
        <v>0</v>
      </c>
      <c r="Q54" s="6">
        <f t="shared" si="6"/>
        <v>0</v>
      </c>
    </row>
    <row r="55" spans="1:17" ht="25.5">
      <c r="A55" s="3" t="s">
        <v>140</v>
      </c>
      <c r="B55" s="5" t="s">
        <v>143</v>
      </c>
      <c r="C55" s="3" t="s">
        <v>141</v>
      </c>
      <c r="D55" s="4" t="s">
        <v>142</v>
      </c>
      <c r="E55" s="10">
        <v>12</v>
      </c>
      <c r="F55" s="11" t="str">
        <f t="shared" si="0"/>
        <v>фото</v>
      </c>
      <c r="G55" s="3" t="s">
        <v>22</v>
      </c>
      <c r="H55" s="3" t="s">
        <v>15</v>
      </c>
      <c r="I55" s="3" t="s">
        <v>72</v>
      </c>
      <c r="J55" s="10"/>
      <c r="K55" s="15">
        <v>3188.41428</v>
      </c>
      <c r="L55" s="15">
        <v>3007.938</v>
      </c>
      <c r="M55" s="15">
        <v>2947.7792400000003</v>
      </c>
      <c r="N55" s="15">
        <v>2887.62048</v>
      </c>
      <c r="O55" s="16">
        <v>0</v>
      </c>
      <c r="P55" s="6">
        <f>9.9*J55</f>
        <v>0</v>
      </c>
      <c r="Q55" s="6">
        <f>0.537*J55</f>
        <v>0</v>
      </c>
    </row>
    <row r="56" spans="1:17" ht="25.5">
      <c r="A56" s="3" t="s">
        <v>140</v>
      </c>
      <c r="B56" s="5" t="s">
        <v>146</v>
      </c>
      <c r="C56" s="3" t="s">
        <v>144</v>
      </c>
      <c r="D56" s="4" t="s">
        <v>145</v>
      </c>
      <c r="E56" s="10">
        <v>14</v>
      </c>
      <c r="F56" s="11" t="str">
        <f t="shared" si="0"/>
        <v>фото</v>
      </c>
      <c r="G56" s="3" t="s">
        <v>22</v>
      </c>
      <c r="H56" s="3" t="s">
        <v>15</v>
      </c>
      <c r="I56" s="3" t="s">
        <v>72</v>
      </c>
      <c r="J56" s="10"/>
      <c r="K56" s="15">
        <v>3933.82854</v>
      </c>
      <c r="L56" s="15">
        <v>3711.159</v>
      </c>
      <c r="M56" s="15">
        <v>3636.93582</v>
      </c>
      <c r="N56" s="15">
        <v>3562.71264</v>
      </c>
      <c r="O56" s="16">
        <v>0</v>
      </c>
      <c r="P56" s="6">
        <f>10.2*J56</f>
        <v>0</v>
      </c>
      <c r="Q56" s="6">
        <f>0.0607*J56</f>
        <v>0</v>
      </c>
    </row>
    <row r="57" spans="1:17" ht="25.5">
      <c r="A57" s="3" t="s">
        <v>140</v>
      </c>
      <c r="B57" s="5" t="s">
        <v>149</v>
      </c>
      <c r="C57" s="3" t="s">
        <v>147</v>
      </c>
      <c r="D57" s="4" t="s">
        <v>148</v>
      </c>
      <c r="E57" s="10">
        <v>26</v>
      </c>
      <c r="F57" s="11" t="str">
        <f t="shared" si="0"/>
        <v>фото</v>
      </c>
      <c r="G57" s="3" t="s">
        <v>22</v>
      </c>
      <c r="H57" s="3" t="s">
        <v>23</v>
      </c>
      <c r="I57" s="3" t="s">
        <v>35</v>
      </c>
      <c r="J57" s="10"/>
      <c r="K57" s="15">
        <v>8987.410763999998</v>
      </c>
      <c r="L57" s="15">
        <v>8478.6894</v>
      </c>
      <c r="M57" s="15">
        <v>8309.115612</v>
      </c>
      <c r="N57" s="15">
        <v>8139.541823999999</v>
      </c>
      <c r="O57" s="16">
        <v>0</v>
      </c>
      <c r="P57" s="6">
        <f aca="true" t="shared" si="7" ref="P57:P89">22*J57</f>
        <v>0</v>
      </c>
      <c r="Q57" s="6">
        <f aca="true" t="shared" si="8" ref="Q57:Q89">0.2586*J57</f>
        <v>0</v>
      </c>
    </row>
    <row r="58" spans="1:17" ht="25.5">
      <c r="A58" s="3" t="s">
        <v>140</v>
      </c>
      <c r="B58" s="5" t="s">
        <v>152</v>
      </c>
      <c r="C58" s="3" t="s">
        <v>150</v>
      </c>
      <c r="D58" s="4" t="s">
        <v>151</v>
      </c>
      <c r="E58" s="10">
        <v>26</v>
      </c>
      <c r="F58" s="11" t="str">
        <f t="shared" si="0"/>
        <v>фото</v>
      </c>
      <c r="G58" s="3" t="s">
        <v>22</v>
      </c>
      <c r="H58" s="3" t="s">
        <v>23</v>
      </c>
      <c r="I58" s="3" t="s">
        <v>24</v>
      </c>
      <c r="J58" s="10"/>
      <c r="K58" s="15">
        <v>8703.391608000002</v>
      </c>
      <c r="L58" s="15">
        <v>8210.7468</v>
      </c>
      <c r="M58" s="15">
        <v>8046.5318640000005</v>
      </c>
      <c r="N58" s="15">
        <v>7882.316928000001</v>
      </c>
      <c r="O58" s="16">
        <v>0</v>
      </c>
      <c r="P58" s="6">
        <f t="shared" si="7"/>
        <v>0</v>
      </c>
      <c r="Q58" s="6">
        <f t="shared" si="8"/>
        <v>0</v>
      </c>
    </row>
    <row r="59" spans="1:17" ht="25.5">
      <c r="A59" s="3" t="s">
        <v>140</v>
      </c>
      <c r="B59" s="5" t="s">
        <v>154</v>
      </c>
      <c r="C59" s="3" t="s">
        <v>150</v>
      </c>
      <c r="D59" s="4" t="s">
        <v>153</v>
      </c>
      <c r="E59" s="10">
        <v>26</v>
      </c>
      <c r="F59" s="11" t="str">
        <f t="shared" si="0"/>
        <v>фото</v>
      </c>
      <c r="G59" s="3" t="s">
        <v>22</v>
      </c>
      <c r="H59" s="3" t="s">
        <v>23</v>
      </c>
      <c r="I59" s="3" t="s">
        <v>24</v>
      </c>
      <c r="J59" s="10"/>
      <c r="K59" s="15">
        <v>8703.391608000002</v>
      </c>
      <c r="L59" s="15">
        <v>8210.7468</v>
      </c>
      <c r="M59" s="15">
        <v>8046.5318640000005</v>
      </c>
      <c r="N59" s="15">
        <v>7882.316928000001</v>
      </c>
      <c r="O59" s="16">
        <v>0</v>
      </c>
      <c r="P59" s="6">
        <f t="shared" si="7"/>
        <v>0</v>
      </c>
      <c r="Q59" s="6">
        <f t="shared" si="8"/>
        <v>0</v>
      </c>
    </row>
    <row r="60" spans="1:17" ht="25.5">
      <c r="A60" s="3" t="s">
        <v>155</v>
      </c>
      <c r="B60" s="5" t="s">
        <v>158</v>
      </c>
      <c r="C60" s="3" t="s">
        <v>156</v>
      </c>
      <c r="D60" s="4" t="s">
        <v>157</v>
      </c>
      <c r="E60" s="10">
        <v>26</v>
      </c>
      <c r="F60" s="11" t="str">
        <f t="shared" si="0"/>
        <v>фото</v>
      </c>
      <c r="G60" s="3" t="s">
        <v>22</v>
      </c>
      <c r="H60" s="3" t="s">
        <v>23</v>
      </c>
      <c r="I60" s="3" t="s">
        <v>24</v>
      </c>
      <c r="J60" s="10"/>
      <c r="K60" s="15">
        <v>8491.193388</v>
      </c>
      <c r="L60" s="15">
        <v>8010.559799999999</v>
      </c>
      <c r="M60" s="15">
        <v>7850.348603999999</v>
      </c>
      <c r="N60" s="15">
        <v>7690.137407999999</v>
      </c>
      <c r="O60" s="16">
        <v>11690</v>
      </c>
      <c r="P60" s="6">
        <f t="shared" si="7"/>
        <v>0</v>
      </c>
      <c r="Q60" s="6">
        <f t="shared" si="8"/>
        <v>0</v>
      </c>
    </row>
    <row r="61" spans="1:17" ht="25.5">
      <c r="A61" s="3" t="s">
        <v>155</v>
      </c>
      <c r="B61" s="5" t="s">
        <v>160</v>
      </c>
      <c r="C61" s="3" t="s">
        <v>156</v>
      </c>
      <c r="D61" s="4" t="s">
        <v>159</v>
      </c>
      <c r="E61" s="10">
        <v>26</v>
      </c>
      <c r="F61" s="11" t="str">
        <f t="shared" si="0"/>
        <v>фото</v>
      </c>
      <c r="G61" s="3" t="s">
        <v>22</v>
      </c>
      <c r="H61" s="3" t="s">
        <v>23</v>
      </c>
      <c r="I61" s="3" t="s">
        <v>24</v>
      </c>
      <c r="J61" s="10"/>
      <c r="K61" s="15">
        <v>8491.193388</v>
      </c>
      <c r="L61" s="15">
        <v>8010.559799999999</v>
      </c>
      <c r="M61" s="15">
        <v>7850.348603999999</v>
      </c>
      <c r="N61" s="15">
        <v>7690.137407999999</v>
      </c>
      <c r="O61" s="16">
        <v>11690</v>
      </c>
      <c r="P61" s="6">
        <f t="shared" si="7"/>
        <v>0</v>
      </c>
      <c r="Q61" s="6">
        <f t="shared" si="8"/>
        <v>0</v>
      </c>
    </row>
    <row r="62" spans="1:17" ht="25.5">
      <c r="A62" s="3" t="s">
        <v>155</v>
      </c>
      <c r="B62" s="5" t="s">
        <v>162</v>
      </c>
      <c r="C62" s="3" t="s">
        <v>156</v>
      </c>
      <c r="D62" s="4" t="s">
        <v>161</v>
      </c>
      <c r="E62" s="10">
        <v>26</v>
      </c>
      <c r="F62" s="11" t="str">
        <f t="shared" si="0"/>
        <v>фото</v>
      </c>
      <c r="G62" s="3" t="s">
        <v>22</v>
      </c>
      <c r="H62" s="3" t="s">
        <v>23</v>
      </c>
      <c r="I62" s="3" t="s">
        <v>24</v>
      </c>
      <c r="J62" s="10"/>
      <c r="K62" s="15">
        <v>8491.193388</v>
      </c>
      <c r="L62" s="15">
        <v>8010.559799999999</v>
      </c>
      <c r="M62" s="15">
        <v>7850.348603999999</v>
      </c>
      <c r="N62" s="15">
        <v>7690.137407999999</v>
      </c>
      <c r="O62" s="16">
        <v>11690</v>
      </c>
      <c r="P62" s="6">
        <f t="shared" si="7"/>
        <v>0</v>
      </c>
      <c r="Q62" s="6">
        <f t="shared" si="8"/>
        <v>0</v>
      </c>
    </row>
    <row r="63" spans="1:17" ht="25.5">
      <c r="A63" s="3" t="s">
        <v>155</v>
      </c>
      <c r="B63" s="5" t="s">
        <v>165</v>
      </c>
      <c r="C63" s="3" t="s">
        <v>163</v>
      </c>
      <c r="D63" s="4" t="s">
        <v>164</v>
      </c>
      <c r="E63" s="10">
        <v>26</v>
      </c>
      <c r="F63" s="11" t="str">
        <f t="shared" si="0"/>
        <v>фото</v>
      </c>
      <c r="G63" s="3" t="s">
        <v>22</v>
      </c>
      <c r="H63" s="3" t="s">
        <v>23</v>
      </c>
      <c r="I63" s="3" t="s">
        <v>24</v>
      </c>
      <c r="J63" s="10"/>
      <c r="K63" s="15">
        <v>8491.193388</v>
      </c>
      <c r="L63" s="15">
        <v>8010.559799999999</v>
      </c>
      <c r="M63" s="15">
        <v>7850.348603999999</v>
      </c>
      <c r="N63" s="15">
        <v>7690.137407999999</v>
      </c>
      <c r="O63" s="16">
        <v>11690</v>
      </c>
      <c r="P63" s="6">
        <f t="shared" si="7"/>
        <v>0</v>
      </c>
      <c r="Q63" s="6">
        <f t="shared" si="8"/>
        <v>0</v>
      </c>
    </row>
    <row r="64" spans="1:17" ht="25.5">
      <c r="A64" s="3" t="s">
        <v>155</v>
      </c>
      <c r="B64" s="5" t="s">
        <v>168</v>
      </c>
      <c r="C64" s="3" t="s">
        <v>166</v>
      </c>
      <c r="D64" s="4" t="s">
        <v>167</v>
      </c>
      <c r="E64" s="10">
        <v>26</v>
      </c>
      <c r="F64" s="11" t="str">
        <f t="shared" si="0"/>
        <v>фото</v>
      </c>
      <c r="G64" s="3" t="s">
        <v>22</v>
      </c>
      <c r="H64" s="3" t="s">
        <v>23</v>
      </c>
      <c r="I64" s="3" t="s">
        <v>24</v>
      </c>
      <c r="J64" s="10"/>
      <c r="K64" s="15">
        <v>8491.193388</v>
      </c>
      <c r="L64" s="15">
        <v>8010.559799999999</v>
      </c>
      <c r="M64" s="15">
        <v>7850.348603999999</v>
      </c>
      <c r="N64" s="15">
        <v>7690.137407999999</v>
      </c>
      <c r="O64" s="16">
        <v>11690</v>
      </c>
      <c r="P64" s="6">
        <f t="shared" si="7"/>
        <v>0</v>
      </c>
      <c r="Q64" s="6">
        <f t="shared" si="8"/>
        <v>0</v>
      </c>
    </row>
    <row r="65" spans="1:17" ht="25.5">
      <c r="A65" s="3" t="s">
        <v>155</v>
      </c>
      <c r="B65" s="5" t="s">
        <v>170</v>
      </c>
      <c r="C65" s="3" t="s">
        <v>166</v>
      </c>
      <c r="D65" s="4" t="s">
        <v>169</v>
      </c>
      <c r="E65" s="10">
        <v>26</v>
      </c>
      <c r="F65" s="11" t="str">
        <f t="shared" si="0"/>
        <v>фото</v>
      </c>
      <c r="G65" s="3" t="s">
        <v>22</v>
      </c>
      <c r="H65" s="3" t="s">
        <v>23</v>
      </c>
      <c r="I65" s="3" t="s">
        <v>24</v>
      </c>
      <c r="J65" s="10"/>
      <c r="K65" s="15">
        <v>8491.193388</v>
      </c>
      <c r="L65" s="15">
        <v>8010.559799999999</v>
      </c>
      <c r="M65" s="15">
        <v>7850.348603999999</v>
      </c>
      <c r="N65" s="15">
        <v>7690.137407999999</v>
      </c>
      <c r="O65" s="16">
        <v>11690</v>
      </c>
      <c r="P65" s="6">
        <f t="shared" si="7"/>
        <v>0</v>
      </c>
      <c r="Q65" s="6">
        <f t="shared" si="8"/>
        <v>0</v>
      </c>
    </row>
    <row r="66" spans="1:17" ht="25.5">
      <c r="A66" s="3" t="s">
        <v>155</v>
      </c>
      <c r="B66" s="5" t="s">
        <v>173</v>
      </c>
      <c r="C66" s="3" t="s">
        <v>171</v>
      </c>
      <c r="D66" s="4" t="s">
        <v>172</v>
      </c>
      <c r="E66" s="10" t="s">
        <v>44</v>
      </c>
      <c r="F66" s="11" t="str">
        <f t="shared" si="0"/>
        <v>фото</v>
      </c>
      <c r="G66" s="3" t="s">
        <v>22</v>
      </c>
      <c r="H66" s="3" t="s">
        <v>23</v>
      </c>
      <c r="I66" s="3" t="s">
        <v>35</v>
      </c>
      <c r="J66" s="10"/>
      <c r="K66" s="15">
        <v>9563.066448</v>
      </c>
      <c r="L66" s="15">
        <v>9021.7608</v>
      </c>
      <c r="M66" s="15">
        <v>8841.325584</v>
      </c>
      <c r="N66" s="15">
        <v>8660.890368</v>
      </c>
      <c r="O66" s="16">
        <v>13180</v>
      </c>
      <c r="P66" s="6">
        <f t="shared" si="7"/>
        <v>0</v>
      </c>
      <c r="Q66" s="6">
        <f t="shared" si="8"/>
        <v>0</v>
      </c>
    </row>
    <row r="67" spans="1:17" ht="25.5">
      <c r="A67" s="3" t="s">
        <v>155</v>
      </c>
      <c r="B67" s="5" t="s">
        <v>175</v>
      </c>
      <c r="C67" s="3" t="s">
        <v>171</v>
      </c>
      <c r="D67" s="4" t="s">
        <v>174</v>
      </c>
      <c r="E67" s="10" t="s">
        <v>44</v>
      </c>
      <c r="F67" s="11" t="str">
        <f t="shared" si="0"/>
        <v>фото</v>
      </c>
      <c r="G67" s="3" t="s">
        <v>22</v>
      </c>
      <c r="H67" s="3" t="s">
        <v>23</v>
      </c>
      <c r="I67" s="3" t="s">
        <v>35</v>
      </c>
      <c r="J67" s="10"/>
      <c r="K67" s="15">
        <v>9563.066448</v>
      </c>
      <c r="L67" s="15">
        <v>9021.7608</v>
      </c>
      <c r="M67" s="15">
        <v>8841.325584</v>
      </c>
      <c r="N67" s="15">
        <v>8660.890368</v>
      </c>
      <c r="O67" s="16">
        <v>13180</v>
      </c>
      <c r="P67" s="6">
        <f t="shared" si="7"/>
        <v>0</v>
      </c>
      <c r="Q67" s="6">
        <f t="shared" si="8"/>
        <v>0</v>
      </c>
    </row>
    <row r="68" spans="1:17" ht="25.5">
      <c r="A68" s="3" t="s">
        <v>155</v>
      </c>
      <c r="B68" s="5" t="s">
        <v>178</v>
      </c>
      <c r="C68" s="3" t="s">
        <v>176</v>
      </c>
      <c r="D68" s="4" t="s">
        <v>177</v>
      </c>
      <c r="E68" s="10">
        <v>26</v>
      </c>
      <c r="F68" s="11" t="str">
        <f t="shared" si="0"/>
        <v>фото</v>
      </c>
      <c r="G68" s="3" t="s">
        <v>22</v>
      </c>
      <c r="H68" s="3" t="s">
        <v>23</v>
      </c>
      <c r="I68" s="3" t="s">
        <v>24</v>
      </c>
      <c r="J68" s="10"/>
      <c r="K68" s="15">
        <v>8807.858424</v>
      </c>
      <c r="L68" s="15">
        <v>8309.3004</v>
      </c>
      <c r="M68" s="15">
        <v>8143.114392</v>
      </c>
      <c r="N68" s="15">
        <v>7976.928384</v>
      </c>
      <c r="O68" s="16">
        <v>12140</v>
      </c>
      <c r="P68" s="6">
        <f t="shared" si="7"/>
        <v>0</v>
      </c>
      <c r="Q68" s="6">
        <f t="shared" si="8"/>
        <v>0</v>
      </c>
    </row>
    <row r="69" spans="1:17" ht="25.5">
      <c r="A69" s="3" t="s">
        <v>155</v>
      </c>
      <c r="B69" s="5" t="s">
        <v>180</v>
      </c>
      <c r="C69" s="3" t="s">
        <v>176</v>
      </c>
      <c r="D69" s="4" t="s">
        <v>179</v>
      </c>
      <c r="E69" s="10">
        <v>26</v>
      </c>
      <c r="F69" s="11" t="str">
        <f t="shared" si="0"/>
        <v>фото</v>
      </c>
      <c r="G69" s="3" t="s">
        <v>22</v>
      </c>
      <c r="H69" s="3" t="s">
        <v>23</v>
      </c>
      <c r="I69" s="3" t="s">
        <v>24</v>
      </c>
      <c r="J69" s="10"/>
      <c r="K69" s="15">
        <v>8807.858424</v>
      </c>
      <c r="L69" s="15">
        <v>8309.3004</v>
      </c>
      <c r="M69" s="15">
        <v>8143.114392</v>
      </c>
      <c r="N69" s="15">
        <v>7976.928384</v>
      </c>
      <c r="O69" s="16">
        <v>12140</v>
      </c>
      <c r="P69" s="6">
        <f t="shared" si="7"/>
        <v>0</v>
      </c>
      <c r="Q69" s="6">
        <f t="shared" si="8"/>
        <v>0</v>
      </c>
    </row>
    <row r="70" spans="1:17" ht="25.5">
      <c r="A70" s="3" t="s">
        <v>155</v>
      </c>
      <c r="B70" s="5" t="s">
        <v>182</v>
      </c>
      <c r="C70" s="3" t="s">
        <v>176</v>
      </c>
      <c r="D70" s="4" t="s">
        <v>181</v>
      </c>
      <c r="E70" s="10">
        <v>26</v>
      </c>
      <c r="F70" s="11" t="str">
        <f t="shared" si="0"/>
        <v>фото</v>
      </c>
      <c r="G70" s="3" t="s">
        <v>22</v>
      </c>
      <c r="H70" s="3" t="s">
        <v>23</v>
      </c>
      <c r="I70" s="3" t="s">
        <v>24</v>
      </c>
      <c r="J70" s="10"/>
      <c r="K70" s="15">
        <v>8807.858424</v>
      </c>
      <c r="L70" s="15">
        <v>8309.3004</v>
      </c>
      <c r="M70" s="15">
        <v>8143.114392</v>
      </c>
      <c r="N70" s="15">
        <v>7976.928384</v>
      </c>
      <c r="O70" s="16">
        <v>12140</v>
      </c>
      <c r="P70" s="6">
        <f t="shared" si="7"/>
        <v>0</v>
      </c>
      <c r="Q70" s="6">
        <f t="shared" si="8"/>
        <v>0</v>
      </c>
    </row>
    <row r="71" spans="1:17" ht="25.5">
      <c r="A71" s="3" t="s">
        <v>155</v>
      </c>
      <c r="B71" s="5" t="s">
        <v>185</v>
      </c>
      <c r="C71" s="3" t="s">
        <v>183</v>
      </c>
      <c r="D71" s="4" t="s">
        <v>184</v>
      </c>
      <c r="E71" s="10">
        <v>26</v>
      </c>
      <c r="F71" s="11" t="str">
        <f t="shared" si="0"/>
        <v>фото</v>
      </c>
      <c r="G71" s="3" t="s">
        <v>22</v>
      </c>
      <c r="H71" s="3" t="s">
        <v>23</v>
      </c>
      <c r="I71" s="3" t="s">
        <v>24</v>
      </c>
      <c r="J71" s="10"/>
      <c r="K71" s="15">
        <v>8807.858424</v>
      </c>
      <c r="L71" s="15">
        <v>8309.3004</v>
      </c>
      <c r="M71" s="15">
        <v>8143.114392</v>
      </c>
      <c r="N71" s="15">
        <v>7976.928384</v>
      </c>
      <c r="O71" s="16">
        <v>12140</v>
      </c>
      <c r="P71" s="6">
        <f t="shared" si="7"/>
        <v>0</v>
      </c>
      <c r="Q71" s="6">
        <f t="shared" si="8"/>
        <v>0</v>
      </c>
    </row>
    <row r="72" spans="1:17" ht="25.5">
      <c r="A72" s="3" t="s">
        <v>155</v>
      </c>
      <c r="B72" s="5" t="s">
        <v>188</v>
      </c>
      <c r="C72" s="3" t="s">
        <v>186</v>
      </c>
      <c r="D72" s="4" t="s">
        <v>187</v>
      </c>
      <c r="E72" s="10">
        <v>26</v>
      </c>
      <c r="F72" s="11" t="str">
        <f t="shared" si="0"/>
        <v>фото</v>
      </c>
      <c r="G72" s="3" t="s">
        <v>22</v>
      </c>
      <c r="H72" s="3" t="s">
        <v>23</v>
      </c>
      <c r="I72" s="3" t="s">
        <v>24</v>
      </c>
      <c r="J72" s="10"/>
      <c r="K72" s="15">
        <v>8491.193388</v>
      </c>
      <c r="L72" s="15">
        <v>8010.559799999999</v>
      </c>
      <c r="M72" s="15">
        <v>7850.348603999999</v>
      </c>
      <c r="N72" s="15">
        <v>7690.137407999999</v>
      </c>
      <c r="O72" s="16">
        <v>11690</v>
      </c>
      <c r="P72" s="6">
        <f t="shared" si="7"/>
        <v>0</v>
      </c>
      <c r="Q72" s="6">
        <f t="shared" si="8"/>
        <v>0</v>
      </c>
    </row>
    <row r="73" spans="1:17" ht="12.75">
      <c r="A73" s="3" t="s">
        <v>155</v>
      </c>
      <c r="B73" s="5" t="s">
        <v>190</v>
      </c>
      <c r="C73" s="3" t="s">
        <v>186</v>
      </c>
      <c r="D73" s="4" t="s">
        <v>189</v>
      </c>
      <c r="E73" s="10">
        <v>26</v>
      </c>
      <c r="F73" s="11" t="str">
        <f aca="true" t="shared" si="9" ref="F73:F136">HYPERLINK(D73,"фото")</f>
        <v>фото</v>
      </c>
      <c r="G73" s="3" t="s">
        <v>22</v>
      </c>
      <c r="H73" s="3" t="s">
        <v>23</v>
      </c>
      <c r="I73" s="3" t="s">
        <v>24</v>
      </c>
      <c r="J73" s="10"/>
      <c r="K73" s="15">
        <v>8491.193388</v>
      </c>
      <c r="L73" s="15">
        <v>8010.559799999999</v>
      </c>
      <c r="M73" s="15">
        <v>7850.348603999999</v>
      </c>
      <c r="N73" s="15">
        <v>7690.137407999999</v>
      </c>
      <c r="O73" s="16">
        <v>11690</v>
      </c>
      <c r="P73" s="6">
        <f t="shared" si="7"/>
        <v>0</v>
      </c>
      <c r="Q73" s="6">
        <f t="shared" si="8"/>
        <v>0</v>
      </c>
    </row>
    <row r="74" spans="1:17" ht="25.5">
      <c r="A74" s="3" t="s">
        <v>155</v>
      </c>
      <c r="B74" s="5" t="s">
        <v>193</v>
      </c>
      <c r="C74" s="3" t="s">
        <v>191</v>
      </c>
      <c r="D74" s="4" t="s">
        <v>192</v>
      </c>
      <c r="E74" s="10">
        <v>26</v>
      </c>
      <c r="F74" s="11" t="str">
        <f t="shared" si="9"/>
        <v>фото</v>
      </c>
      <c r="G74" s="3" t="s">
        <v>22</v>
      </c>
      <c r="H74" s="3" t="s">
        <v>23</v>
      </c>
      <c r="I74" s="3" t="s">
        <v>35</v>
      </c>
      <c r="J74" s="10"/>
      <c r="K74" s="15">
        <v>9235.519452</v>
      </c>
      <c r="L74" s="15">
        <v>8712.754200000001</v>
      </c>
      <c r="M74" s="15">
        <v>8538.499116</v>
      </c>
      <c r="N74" s="15">
        <v>8364.244032</v>
      </c>
      <c r="O74" s="16">
        <v>12730</v>
      </c>
      <c r="P74" s="6">
        <f t="shared" si="7"/>
        <v>0</v>
      </c>
      <c r="Q74" s="6">
        <f t="shared" si="8"/>
        <v>0</v>
      </c>
    </row>
    <row r="75" spans="1:17" ht="25.5">
      <c r="A75" s="3" t="s">
        <v>155</v>
      </c>
      <c r="B75" s="5" t="s">
        <v>195</v>
      </c>
      <c r="C75" s="3" t="s">
        <v>191</v>
      </c>
      <c r="D75" s="4" t="s">
        <v>194</v>
      </c>
      <c r="E75" s="10">
        <v>26</v>
      </c>
      <c r="F75" s="11" t="str">
        <f t="shared" si="9"/>
        <v>фото</v>
      </c>
      <c r="G75" s="3" t="s">
        <v>22</v>
      </c>
      <c r="H75" s="3" t="s">
        <v>23</v>
      </c>
      <c r="I75" s="3" t="s">
        <v>35</v>
      </c>
      <c r="J75" s="10"/>
      <c r="K75" s="15">
        <v>9235.519452</v>
      </c>
      <c r="L75" s="15">
        <v>8712.754200000001</v>
      </c>
      <c r="M75" s="15">
        <v>8538.499116</v>
      </c>
      <c r="N75" s="15">
        <v>8364.244032</v>
      </c>
      <c r="O75" s="16">
        <v>12730</v>
      </c>
      <c r="P75" s="6">
        <f t="shared" si="7"/>
        <v>0</v>
      </c>
      <c r="Q75" s="6">
        <f t="shared" si="8"/>
        <v>0</v>
      </c>
    </row>
    <row r="76" spans="1:17" ht="25.5">
      <c r="A76" s="3" t="s">
        <v>155</v>
      </c>
      <c r="B76" s="5" t="s">
        <v>197</v>
      </c>
      <c r="C76" s="3" t="s">
        <v>191</v>
      </c>
      <c r="D76" s="4" t="s">
        <v>196</v>
      </c>
      <c r="E76" s="10">
        <v>26</v>
      </c>
      <c r="F76" s="11" t="str">
        <f t="shared" si="9"/>
        <v>фото</v>
      </c>
      <c r="G76" s="3" t="s">
        <v>22</v>
      </c>
      <c r="H76" s="3" t="s">
        <v>23</v>
      </c>
      <c r="I76" s="3" t="s">
        <v>35</v>
      </c>
      <c r="J76" s="10"/>
      <c r="K76" s="15">
        <v>9235.519452</v>
      </c>
      <c r="L76" s="15">
        <v>8712.754200000001</v>
      </c>
      <c r="M76" s="15">
        <v>8538.499116</v>
      </c>
      <c r="N76" s="15">
        <v>8364.244032</v>
      </c>
      <c r="O76" s="16">
        <v>12730</v>
      </c>
      <c r="P76" s="6">
        <f t="shared" si="7"/>
        <v>0</v>
      </c>
      <c r="Q76" s="6">
        <f t="shared" si="8"/>
        <v>0</v>
      </c>
    </row>
    <row r="77" spans="1:17" ht="25.5">
      <c r="A77" s="3" t="s">
        <v>155</v>
      </c>
      <c r="B77" s="5" t="s">
        <v>200</v>
      </c>
      <c r="C77" s="3" t="s">
        <v>198</v>
      </c>
      <c r="D77" s="4" t="s">
        <v>199</v>
      </c>
      <c r="E77" s="10">
        <v>26</v>
      </c>
      <c r="F77" s="11" t="str">
        <f t="shared" si="9"/>
        <v>фото</v>
      </c>
      <c r="G77" s="3" t="s">
        <v>22</v>
      </c>
      <c r="H77" s="3" t="s">
        <v>23</v>
      </c>
      <c r="I77" s="3" t="s">
        <v>24</v>
      </c>
      <c r="J77" s="10"/>
      <c r="K77" s="15">
        <v>9235.519452</v>
      </c>
      <c r="L77" s="15">
        <v>8712.754200000001</v>
      </c>
      <c r="M77" s="15">
        <v>8538.499116</v>
      </c>
      <c r="N77" s="15">
        <v>8364.244032</v>
      </c>
      <c r="O77" s="16">
        <v>12730</v>
      </c>
      <c r="P77" s="6">
        <f t="shared" si="7"/>
        <v>0</v>
      </c>
      <c r="Q77" s="6">
        <f t="shared" si="8"/>
        <v>0</v>
      </c>
    </row>
    <row r="78" spans="1:17" ht="25.5">
      <c r="A78" s="3" t="s">
        <v>155</v>
      </c>
      <c r="B78" s="5" t="s">
        <v>203</v>
      </c>
      <c r="C78" s="3" t="s">
        <v>201</v>
      </c>
      <c r="D78" s="4" t="s">
        <v>202</v>
      </c>
      <c r="E78" s="10">
        <v>26</v>
      </c>
      <c r="F78" s="11" t="str">
        <f t="shared" si="9"/>
        <v>фото</v>
      </c>
      <c r="G78" s="3" t="s">
        <v>22</v>
      </c>
      <c r="H78" s="3" t="s">
        <v>23</v>
      </c>
      <c r="I78" s="3" t="s">
        <v>35</v>
      </c>
      <c r="J78" s="10"/>
      <c r="K78" s="15">
        <v>8593.483811999999</v>
      </c>
      <c r="L78" s="15">
        <v>8107.060199999999</v>
      </c>
      <c r="M78" s="15">
        <v>7944.918995999999</v>
      </c>
      <c r="N78" s="15">
        <v>7782.777791999999</v>
      </c>
      <c r="O78" s="16">
        <v>11850</v>
      </c>
      <c r="P78" s="6">
        <f t="shared" si="7"/>
        <v>0</v>
      </c>
      <c r="Q78" s="6">
        <f t="shared" si="8"/>
        <v>0</v>
      </c>
    </row>
    <row r="79" spans="1:17" ht="25.5">
      <c r="A79" s="3" t="s">
        <v>155</v>
      </c>
      <c r="B79" s="5" t="s">
        <v>205</v>
      </c>
      <c r="C79" s="3" t="s">
        <v>201</v>
      </c>
      <c r="D79" s="4" t="s">
        <v>204</v>
      </c>
      <c r="E79" s="10">
        <v>26</v>
      </c>
      <c r="F79" s="11" t="str">
        <f t="shared" si="9"/>
        <v>фото</v>
      </c>
      <c r="G79" s="3" t="s">
        <v>22</v>
      </c>
      <c r="H79" s="3" t="s">
        <v>23</v>
      </c>
      <c r="I79" s="3" t="s">
        <v>35</v>
      </c>
      <c r="J79" s="10"/>
      <c r="K79" s="15">
        <v>8593.483811999999</v>
      </c>
      <c r="L79" s="15">
        <v>8107.060199999999</v>
      </c>
      <c r="M79" s="15">
        <v>7944.918995999999</v>
      </c>
      <c r="N79" s="15">
        <v>7782.777791999999</v>
      </c>
      <c r="O79" s="16">
        <v>11850</v>
      </c>
      <c r="P79" s="6">
        <f t="shared" si="7"/>
        <v>0</v>
      </c>
      <c r="Q79" s="6">
        <f t="shared" si="8"/>
        <v>0</v>
      </c>
    </row>
    <row r="80" spans="1:17" ht="25.5">
      <c r="A80" s="3" t="s">
        <v>155</v>
      </c>
      <c r="B80" s="5" t="s">
        <v>208</v>
      </c>
      <c r="C80" s="3" t="s">
        <v>206</v>
      </c>
      <c r="D80" s="4" t="s">
        <v>207</v>
      </c>
      <c r="E80" s="10">
        <v>26</v>
      </c>
      <c r="F80" s="11" t="str">
        <f t="shared" si="9"/>
        <v>фото</v>
      </c>
      <c r="G80" s="3" t="s">
        <v>22</v>
      </c>
      <c r="H80" s="3" t="s">
        <v>23</v>
      </c>
      <c r="I80" s="3" t="s">
        <v>35</v>
      </c>
      <c r="J80" s="10"/>
      <c r="K80" s="15">
        <v>9310.604975999999</v>
      </c>
      <c r="L80" s="15">
        <v>8783.5896</v>
      </c>
      <c r="M80" s="15">
        <v>8607.917808</v>
      </c>
      <c r="N80" s="15">
        <v>8432.246016</v>
      </c>
      <c r="O80" s="16">
        <v>12830</v>
      </c>
      <c r="P80" s="6">
        <f t="shared" si="7"/>
        <v>0</v>
      </c>
      <c r="Q80" s="6">
        <f t="shared" si="8"/>
        <v>0</v>
      </c>
    </row>
    <row r="81" spans="1:17" ht="25.5">
      <c r="A81" s="3" t="s">
        <v>155</v>
      </c>
      <c r="B81" s="5" t="s">
        <v>211</v>
      </c>
      <c r="C81" s="3" t="s">
        <v>209</v>
      </c>
      <c r="D81" s="4" t="s">
        <v>210</v>
      </c>
      <c r="E81" s="10">
        <v>26</v>
      </c>
      <c r="F81" s="11" t="str">
        <f t="shared" si="9"/>
        <v>фото</v>
      </c>
      <c r="G81" s="3" t="s">
        <v>22</v>
      </c>
      <c r="H81" s="3" t="s">
        <v>23</v>
      </c>
      <c r="I81" s="3" t="s">
        <v>35</v>
      </c>
      <c r="J81" s="10"/>
      <c r="K81" s="15">
        <v>8593.483811999999</v>
      </c>
      <c r="L81" s="15">
        <v>8107.060199999999</v>
      </c>
      <c r="M81" s="15">
        <v>7944.918995999999</v>
      </c>
      <c r="N81" s="15">
        <v>7782.777791999999</v>
      </c>
      <c r="O81" s="16">
        <v>11850</v>
      </c>
      <c r="P81" s="6">
        <f t="shared" si="7"/>
        <v>0</v>
      </c>
      <c r="Q81" s="6">
        <f t="shared" si="8"/>
        <v>0</v>
      </c>
    </row>
    <row r="82" spans="1:17" ht="25.5">
      <c r="A82" s="3" t="s">
        <v>155</v>
      </c>
      <c r="B82" s="5" t="s">
        <v>214</v>
      </c>
      <c r="C82" s="3" t="s">
        <v>212</v>
      </c>
      <c r="D82" s="4" t="s">
        <v>213</v>
      </c>
      <c r="E82" s="10">
        <v>26</v>
      </c>
      <c r="F82" s="11" t="str">
        <f t="shared" si="9"/>
        <v>фото</v>
      </c>
      <c r="G82" s="3" t="s">
        <v>22</v>
      </c>
      <c r="H82" s="3" t="s">
        <v>15</v>
      </c>
      <c r="I82" s="3" t="s">
        <v>24</v>
      </c>
      <c r="J82" s="10"/>
      <c r="K82" s="15">
        <v>9060.319896</v>
      </c>
      <c r="L82" s="15">
        <v>8547.4716</v>
      </c>
      <c r="M82" s="15">
        <v>8376.522168000001</v>
      </c>
      <c r="N82" s="15">
        <v>8205.572736</v>
      </c>
      <c r="O82" s="16">
        <v>12490</v>
      </c>
      <c r="P82" s="6">
        <f t="shared" si="7"/>
        <v>0</v>
      </c>
      <c r="Q82" s="6">
        <f t="shared" si="8"/>
        <v>0</v>
      </c>
    </row>
    <row r="83" spans="1:17" ht="25.5">
      <c r="A83" s="3" t="s">
        <v>155</v>
      </c>
      <c r="B83" s="5" t="s">
        <v>216</v>
      </c>
      <c r="C83" s="3" t="s">
        <v>212</v>
      </c>
      <c r="D83" s="4" t="s">
        <v>215</v>
      </c>
      <c r="E83" s="10">
        <v>26</v>
      </c>
      <c r="F83" s="11" t="str">
        <f t="shared" si="9"/>
        <v>фото</v>
      </c>
      <c r="G83" s="3" t="s">
        <v>22</v>
      </c>
      <c r="H83" s="3" t="s">
        <v>15</v>
      </c>
      <c r="I83" s="3" t="s">
        <v>24</v>
      </c>
      <c r="J83" s="10"/>
      <c r="K83" s="15">
        <v>9060.319896</v>
      </c>
      <c r="L83" s="15">
        <v>8547.4716</v>
      </c>
      <c r="M83" s="15">
        <v>8376.522168000001</v>
      </c>
      <c r="N83" s="15">
        <v>8205.572736</v>
      </c>
      <c r="O83" s="16">
        <v>12490</v>
      </c>
      <c r="P83" s="6">
        <f t="shared" si="7"/>
        <v>0</v>
      </c>
      <c r="Q83" s="6">
        <f t="shared" si="8"/>
        <v>0</v>
      </c>
    </row>
    <row r="84" spans="1:17" ht="25.5">
      <c r="A84" s="3" t="s">
        <v>155</v>
      </c>
      <c r="B84" s="5" t="s">
        <v>218</v>
      </c>
      <c r="C84" s="3" t="s">
        <v>212</v>
      </c>
      <c r="D84" s="4" t="s">
        <v>217</v>
      </c>
      <c r="E84" s="10">
        <v>26</v>
      </c>
      <c r="F84" s="11" t="str">
        <f t="shared" si="9"/>
        <v>фото</v>
      </c>
      <c r="G84" s="3" t="s">
        <v>22</v>
      </c>
      <c r="H84" s="3" t="s">
        <v>15</v>
      </c>
      <c r="I84" s="3" t="s">
        <v>24</v>
      </c>
      <c r="J84" s="10"/>
      <c r="K84" s="15">
        <v>9060.319896</v>
      </c>
      <c r="L84" s="15">
        <v>8547.4716</v>
      </c>
      <c r="M84" s="15">
        <v>8376.522168000001</v>
      </c>
      <c r="N84" s="15">
        <v>8205.572736</v>
      </c>
      <c r="O84" s="16">
        <v>12490</v>
      </c>
      <c r="P84" s="6">
        <f t="shared" si="7"/>
        <v>0</v>
      </c>
      <c r="Q84" s="6">
        <f t="shared" si="8"/>
        <v>0</v>
      </c>
    </row>
    <row r="85" spans="1:17" ht="25.5">
      <c r="A85" s="3" t="s">
        <v>155</v>
      </c>
      <c r="B85" s="5" t="s">
        <v>221</v>
      </c>
      <c r="C85" s="3" t="s">
        <v>219</v>
      </c>
      <c r="D85" s="4" t="s">
        <v>220</v>
      </c>
      <c r="E85" s="10">
        <v>26</v>
      </c>
      <c r="F85" s="11" t="str">
        <f t="shared" si="9"/>
        <v>фото</v>
      </c>
      <c r="G85" s="3" t="s">
        <v>22</v>
      </c>
      <c r="H85" s="3" t="s">
        <v>23</v>
      </c>
      <c r="I85" s="3" t="s">
        <v>35</v>
      </c>
      <c r="J85" s="10"/>
      <c r="K85" s="15">
        <v>10163.75064</v>
      </c>
      <c r="L85" s="15">
        <v>9588.444</v>
      </c>
      <c r="M85" s="15">
        <v>9396.67512</v>
      </c>
      <c r="N85" s="15">
        <v>9204.90624</v>
      </c>
      <c r="O85" s="16">
        <v>13990</v>
      </c>
      <c r="P85" s="6">
        <f t="shared" si="7"/>
        <v>0</v>
      </c>
      <c r="Q85" s="6">
        <f t="shared" si="8"/>
        <v>0</v>
      </c>
    </row>
    <row r="86" spans="1:17" ht="25.5">
      <c r="A86" s="3" t="s">
        <v>155</v>
      </c>
      <c r="B86" s="5" t="s">
        <v>223</v>
      </c>
      <c r="C86" s="3" t="s">
        <v>219</v>
      </c>
      <c r="D86" s="4" t="s">
        <v>222</v>
      </c>
      <c r="E86" s="10">
        <v>26</v>
      </c>
      <c r="F86" s="11" t="str">
        <f t="shared" si="9"/>
        <v>фото</v>
      </c>
      <c r="G86" s="3" t="s">
        <v>22</v>
      </c>
      <c r="H86" s="3" t="s">
        <v>23</v>
      </c>
      <c r="I86" s="3" t="s">
        <v>35</v>
      </c>
      <c r="J86" s="10"/>
      <c r="K86" s="15">
        <v>10163.75064</v>
      </c>
      <c r="L86" s="15">
        <v>9588.444</v>
      </c>
      <c r="M86" s="15">
        <v>9396.67512</v>
      </c>
      <c r="N86" s="15">
        <v>9204.90624</v>
      </c>
      <c r="O86" s="16">
        <v>13990</v>
      </c>
      <c r="P86" s="6">
        <f t="shared" si="7"/>
        <v>0</v>
      </c>
      <c r="Q86" s="6">
        <f t="shared" si="8"/>
        <v>0</v>
      </c>
    </row>
    <row r="87" spans="1:17" ht="25.5">
      <c r="A87" s="3" t="s">
        <v>155</v>
      </c>
      <c r="B87" s="5" t="s">
        <v>225</v>
      </c>
      <c r="C87" s="3" t="s">
        <v>219</v>
      </c>
      <c r="D87" s="4" t="s">
        <v>224</v>
      </c>
      <c r="E87" s="10">
        <v>26</v>
      </c>
      <c r="F87" s="11" t="str">
        <f t="shared" si="9"/>
        <v>фото</v>
      </c>
      <c r="G87" s="3" t="s">
        <v>22</v>
      </c>
      <c r="H87" s="3" t="s">
        <v>23</v>
      </c>
      <c r="I87" s="3" t="s">
        <v>35</v>
      </c>
      <c r="J87" s="10"/>
      <c r="K87" s="15">
        <v>10163.75064</v>
      </c>
      <c r="L87" s="15">
        <v>9588.444</v>
      </c>
      <c r="M87" s="15">
        <v>9396.67512</v>
      </c>
      <c r="N87" s="15">
        <v>9204.90624</v>
      </c>
      <c r="O87" s="16">
        <v>13990</v>
      </c>
      <c r="P87" s="6">
        <f t="shared" si="7"/>
        <v>0</v>
      </c>
      <c r="Q87" s="6">
        <f t="shared" si="8"/>
        <v>0</v>
      </c>
    </row>
    <row r="88" spans="1:17" ht="25.5">
      <c r="A88" s="3" t="s">
        <v>155</v>
      </c>
      <c r="B88" s="5" t="s">
        <v>228</v>
      </c>
      <c r="C88" s="3" t="s">
        <v>226</v>
      </c>
      <c r="D88" s="4" t="s">
        <v>227</v>
      </c>
      <c r="E88" s="10">
        <v>26</v>
      </c>
      <c r="F88" s="11" t="str">
        <f t="shared" si="9"/>
        <v>фото</v>
      </c>
      <c r="G88" s="3" t="s">
        <v>22</v>
      </c>
      <c r="H88" s="3" t="s">
        <v>23</v>
      </c>
      <c r="I88" s="3" t="s">
        <v>35</v>
      </c>
      <c r="J88" s="10"/>
      <c r="K88" s="15">
        <v>10832.991179999999</v>
      </c>
      <c r="L88" s="15">
        <v>10219.803</v>
      </c>
      <c r="M88" s="15">
        <v>10015.40694</v>
      </c>
      <c r="N88" s="15">
        <v>9811.01088</v>
      </c>
      <c r="O88" s="16">
        <v>14930</v>
      </c>
      <c r="P88" s="6">
        <f t="shared" si="7"/>
        <v>0</v>
      </c>
      <c r="Q88" s="6">
        <f t="shared" si="8"/>
        <v>0</v>
      </c>
    </row>
    <row r="89" spans="1:17" ht="25.5">
      <c r="A89" s="3" t="s">
        <v>155</v>
      </c>
      <c r="B89" s="5" t="s">
        <v>230</v>
      </c>
      <c r="C89" s="3" t="s">
        <v>226</v>
      </c>
      <c r="D89" s="4" t="s">
        <v>229</v>
      </c>
      <c r="E89" s="10">
        <v>26</v>
      </c>
      <c r="F89" s="11" t="str">
        <f t="shared" si="9"/>
        <v>фото</v>
      </c>
      <c r="G89" s="3" t="s">
        <v>22</v>
      </c>
      <c r="H89" s="3" t="s">
        <v>23</v>
      </c>
      <c r="I89" s="3" t="s">
        <v>35</v>
      </c>
      <c r="J89" s="10"/>
      <c r="K89" s="15">
        <v>10832.991179999999</v>
      </c>
      <c r="L89" s="15">
        <v>10219.803</v>
      </c>
      <c r="M89" s="15">
        <v>10015.40694</v>
      </c>
      <c r="N89" s="15">
        <v>9811.01088</v>
      </c>
      <c r="O89" s="16">
        <v>14930</v>
      </c>
      <c r="P89" s="6">
        <f t="shared" si="7"/>
        <v>0</v>
      </c>
      <c r="Q89" s="6">
        <f t="shared" si="8"/>
        <v>0</v>
      </c>
    </row>
    <row r="90" spans="1:17" ht="12.75">
      <c r="A90" s="3"/>
      <c r="B90" s="5" t="s">
        <v>232</v>
      </c>
      <c r="C90" s="3" t="s">
        <v>231</v>
      </c>
      <c r="D90" s="3"/>
      <c r="E90" s="10"/>
      <c r="F90" s="11" t="str">
        <f t="shared" si="9"/>
        <v>фото</v>
      </c>
      <c r="G90" s="3"/>
      <c r="H90" s="3"/>
      <c r="I90" s="3"/>
      <c r="J90" s="10"/>
      <c r="K90" s="15">
        <v>8530.368444</v>
      </c>
      <c r="L90" s="15">
        <v>8047.517400000001</v>
      </c>
      <c r="M90" s="15">
        <v>7886.567052</v>
      </c>
      <c r="N90" s="15">
        <v>7725.616704000001</v>
      </c>
      <c r="O90" s="16">
        <v>11390</v>
      </c>
      <c r="P90" s="6">
        <f>19*J90</f>
        <v>0</v>
      </c>
      <c r="Q90" s="6">
        <f>0.24*J90</f>
        <v>0</v>
      </c>
    </row>
    <row r="91" spans="1:17" ht="25.5">
      <c r="A91" s="3" t="s">
        <v>155</v>
      </c>
      <c r="B91" s="5" t="s">
        <v>235</v>
      </c>
      <c r="C91" s="3" t="s">
        <v>233</v>
      </c>
      <c r="D91" s="4" t="s">
        <v>234</v>
      </c>
      <c r="E91" s="10">
        <v>26</v>
      </c>
      <c r="F91" s="11" t="str">
        <f t="shared" si="9"/>
        <v>фото</v>
      </c>
      <c r="G91" s="3" t="s">
        <v>22</v>
      </c>
      <c r="H91" s="3" t="s">
        <v>23</v>
      </c>
      <c r="I91" s="3" t="s">
        <v>24</v>
      </c>
      <c r="J91" s="10"/>
      <c r="K91" s="15">
        <v>9392.219676</v>
      </c>
      <c r="L91" s="15">
        <v>8860.5846</v>
      </c>
      <c r="M91" s="15">
        <v>8683.372908</v>
      </c>
      <c r="N91" s="15">
        <v>8506.161216</v>
      </c>
      <c r="O91" s="16">
        <v>12950</v>
      </c>
      <c r="P91" s="6">
        <f aca="true" t="shared" si="10" ref="P91:P99">22*J91</f>
        <v>0</v>
      </c>
      <c r="Q91" s="6">
        <f aca="true" t="shared" si="11" ref="Q91:Q100">0.2586*J91</f>
        <v>0</v>
      </c>
    </row>
    <row r="92" spans="1:17" ht="25.5">
      <c r="A92" s="3" t="s">
        <v>155</v>
      </c>
      <c r="B92" s="5" t="s">
        <v>237</v>
      </c>
      <c r="C92" s="3" t="s">
        <v>233</v>
      </c>
      <c r="D92" s="4" t="s">
        <v>236</v>
      </c>
      <c r="E92" s="10">
        <v>26</v>
      </c>
      <c r="F92" s="11" t="str">
        <f t="shared" si="9"/>
        <v>фото</v>
      </c>
      <c r="G92" s="3" t="s">
        <v>22</v>
      </c>
      <c r="H92" s="3" t="s">
        <v>23</v>
      </c>
      <c r="I92" s="3" t="s">
        <v>24</v>
      </c>
      <c r="J92" s="10"/>
      <c r="K92" s="15">
        <v>9392.219676</v>
      </c>
      <c r="L92" s="15">
        <v>8860.5846</v>
      </c>
      <c r="M92" s="15">
        <v>8683.372908</v>
      </c>
      <c r="N92" s="15">
        <v>8506.161216</v>
      </c>
      <c r="O92" s="16">
        <v>12950</v>
      </c>
      <c r="P92" s="6">
        <f t="shared" si="10"/>
        <v>0</v>
      </c>
      <c r="Q92" s="6">
        <f t="shared" si="11"/>
        <v>0</v>
      </c>
    </row>
    <row r="93" spans="1:17" ht="25.5">
      <c r="A93" s="3" t="s">
        <v>155</v>
      </c>
      <c r="B93" s="5" t="s">
        <v>239</v>
      </c>
      <c r="C93" s="3" t="s">
        <v>233</v>
      </c>
      <c r="D93" s="4" t="s">
        <v>238</v>
      </c>
      <c r="E93" s="10">
        <v>26</v>
      </c>
      <c r="F93" s="11" t="str">
        <f t="shared" si="9"/>
        <v>фото</v>
      </c>
      <c r="G93" s="3" t="s">
        <v>22</v>
      </c>
      <c r="H93" s="3" t="s">
        <v>23</v>
      </c>
      <c r="I93" s="3" t="s">
        <v>24</v>
      </c>
      <c r="J93" s="10"/>
      <c r="K93" s="15">
        <v>9392.219676</v>
      </c>
      <c r="L93" s="15">
        <v>8860.5846</v>
      </c>
      <c r="M93" s="15">
        <v>8683.372908</v>
      </c>
      <c r="N93" s="15">
        <v>8506.161216</v>
      </c>
      <c r="O93" s="16">
        <v>12950</v>
      </c>
      <c r="P93" s="6">
        <f t="shared" si="10"/>
        <v>0</v>
      </c>
      <c r="Q93" s="6">
        <f t="shared" si="11"/>
        <v>0</v>
      </c>
    </row>
    <row r="94" spans="1:17" ht="25.5">
      <c r="A94" s="3" t="s">
        <v>155</v>
      </c>
      <c r="B94" s="5" t="s">
        <v>242</v>
      </c>
      <c r="C94" s="3" t="s">
        <v>240</v>
      </c>
      <c r="D94" s="4" t="s">
        <v>241</v>
      </c>
      <c r="E94" s="10">
        <v>26</v>
      </c>
      <c r="F94" s="11" t="str">
        <f t="shared" si="9"/>
        <v>фото</v>
      </c>
      <c r="G94" s="3" t="s">
        <v>22</v>
      </c>
      <c r="H94" s="3" t="s">
        <v>23</v>
      </c>
      <c r="I94" s="3" t="s">
        <v>24</v>
      </c>
      <c r="J94" s="10"/>
      <c r="K94" s="15">
        <v>9392.219676</v>
      </c>
      <c r="L94" s="15">
        <v>8860.5846</v>
      </c>
      <c r="M94" s="15">
        <v>8683.372908</v>
      </c>
      <c r="N94" s="15">
        <v>8506.161216</v>
      </c>
      <c r="O94" s="16">
        <v>12950</v>
      </c>
      <c r="P94" s="6">
        <f t="shared" si="10"/>
        <v>0</v>
      </c>
      <c r="Q94" s="6">
        <f t="shared" si="11"/>
        <v>0</v>
      </c>
    </row>
    <row r="95" spans="1:17" ht="25.5">
      <c r="A95" s="3" t="s">
        <v>155</v>
      </c>
      <c r="B95" s="5" t="s">
        <v>244</v>
      </c>
      <c r="C95" s="3" t="s">
        <v>240</v>
      </c>
      <c r="D95" s="4" t="s">
        <v>243</v>
      </c>
      <c r="E95" s="10">
        <v>26</v>
      </c>
      <c r="F95" s="11" t="str">
        <f t="shared" si="9"/>
        <v>фото</v>
      </c>
      <c r="G95" s="3" t="s">
        <v>22</v>
      </c>
      <c r="H95" s="3" t="s">
        <v>23</v>
      </c>
      <c r="I95" s="3" t="s">
        <v>24</v>
      </c>
      <c r="J95" s="10"/>
      <c r="K95" s="15">
        <v>9392.219676</v>
      </c>
      <c r="L95" s="15">
        <v>8860.5846</v>
      </c>
      <c r="M95" s="15">
        <v>8683.372908</v>
      </c>
      <c r="N95" s="15">
        <v>8506.161216</v>
      </c>
      <c r="O95" s="16">
        <v>12950</v>
      </c>
      <c r="P95" s="6">
        <f t="shared" si="10"/>
        <v>0</v>
      </c>
      <c r="Q95" s="6">
        <f t="shared" si="11"/>
        <v>0</v>
      </c>
    </row>
    <row r="96" spans="1:17" ht="25.5">
      <c r="A96" s="3" t="s">
        <v>155</v>
      </c>
      <c r="B96" s="5" t="s">
        <v>246</v>
      </c>
      <c r="C96" s="3" t="s">
        <v>240</v>
      </c>
      <c r="D96" s="4" t="s">
        <v>245</v>
      </c>
      <c r="E96" s="10">
        <v>26</v>
      </c>
      <c r="F96" s="11" t="str">
        <f t="shared" si="9"/>
        <v>фото</v>
      </c>
      <c r="G96" s="3" t="s">
        <v>22</v>
      </c>
      <c r="H96" s="3" t="s">
        <v>23</v>
      </c>
      <c r="I96" s="3" t="s">
        <v>24</v>
      </c>
      <c r="J96" s="10"/>
      <c r="K96" s="15">
        <v>9392.219676</v>
      </c>
      <c r="L96" s="15">
        <v>8860.5846</v>
      </c>
      <c r="M96" s="15">
        <v>8683.372908</v>
      </c>
      <c r="N96" s="15">
        <v>8506.161216</v>
      </c>
      <c r="O96" s="16">
        <v>12950</v>
      </c>
      <c r="P96" s="6">
        <f t="shared" si="10"/>
        <v>0</v>
      </c>
      <c r="Q96" s="6">
        <f t="shared" si="11"/>
        <v>0</v>
      </c>
    </row>
    <row r="97" spans="1:17" ht="25.5">
      <c r="A97" s="3" t="s">
        <v>155</v>
      </c>
      <c r="B97" s="5" t="s">
        <v>249</v>
      </c>
      <c r="C97" s="3" t="s">
        <v>247</v>
      </c>
      <c r="D97" s="4" t="s">
        <v>248</v>
      </c>
      <c r="E97" s="10">
        <v>26</v>
      </c>
      <c r="F97" s="11" t="str">
        <f t="shared" si="9"/>
        <v>фото</v>
      </c>
      <c r="G97" s="3" t="s">
        <v>22</v>
      </c>
      <c r="H97" s="3" t="s">
        <v>23</v>
      </c>
      <c r="I97" s="3" t="s">
        <v>24</v>
      </c>
      <c r="J97" s="10"/>
      <c r="K97" s="15">
        <v>9392.219676</v>
      </c>
      <c r="L97" s="15">
        <v>8860.5846</v>
      </c>
      <c r="M97" s="15">
        <v>8683.372908</v>
      </c>
      <c r="N97" s="15">
        <v>8506.161216</v>
      </c>
      <c r="O97" s="16">
        <v>12950</v>
      </c>
      <c r="P97" s="6">
        <f t="shared" si="10"/>
        <v>0</v>
      </c>
      <c r="Q97" s="6">
        <f t="shared" si="11"/>
        <v>0</v>
      </c>
    </row>
    <row r="98" spans="1:17" ht="25.5">
      <c r="A98" s="3" t="s">
        <v>155</v>
      </c>
      <c r="B98" s="5" t="s">
        <v>251</v>
      </c>
      <c r="C98" s="3" t="s">
        <v>247</v>
      </c>
      <c r="D98" s="4" t="s">
        <v>250</v>
      </c>
      <c r="E98" s="10">
        <v>26</v>
      </c>
      <c r="F98" s="11" t="str">
        <f t="shared" si="9"/>
        <v>фото</v>
      </c>
      <c r="G98" s="3" t="s">
        <v>22</v>
      </c>
      <c r="H98" s="3" t="s">
        <v>23</v>
      </c>
      <c r="I98" s="3" t="s">
        <v>24</v>
      </c>
      <c r="J98" s="10"/>
      <c r="K98" s="15">
        <v>9392.219676</v>
      </c>
      <c r="L98" s="15">
        <v>8860.5846</v>
      </c>
      <c r="M98" s="15">
        <v>8683.372908</v>
      </c>
      <c r="N98" s="15">
        <v>8506.161216</v>
      </c>
      <c r="O98" s="16">
        <v>12950</v>
      </c>
      <c r="P98" s="6">
        <f t="shared" si="10"/>
        <v>0</v>
      </c>
      <c r="Q98" s="6">
        <f t="shared" si="11"/>
        <v>0</v>
      </c>
    </row>
    <row r="99" spans="1:17" ht="25.5">
      <c r="A99" s="3" t="s">
        <v>155</v>
      </c>
      <c r="B99" s="5" t="s">
        <v>253</v>
      </c>
      <c r="C99" s="3" t="s">
        <v>247</v>
      </c>
      <c r="D99" s="4" t="s">
        <v>252</v>
      </c>
      <c r="E99" s="10">
        <v>26</v>
      </c>
      <c r="F99" s="11" t="str">
        <f t="shared" si="9"/>
        <v>фото</v>
      </c>
      <c r="G99" s="3" t="s">
        <v>22</v>
      </c>
      <c r="H99" s="3" t="s">
        <v>23</v>
      </c>
      <c r="I99" s="3" t="s">
        <v>24</v>
      </c>
      <c r="J99" s="10"/>
      <c r="K99" s="15">
        <v>9392.219676</v>
      </c>
      <c r="L99" s="15">
        <v>8860.5846</v>
      </c>
      <c r="M99" s="15">
        <v>8683.372908</v>
      </c>
      <c r="N99" s="15">
        <v>8506.161216</v>
      </c>
      <c r="O99" s="16">
        <v>12950</v>
      </c>
      <c r="P99" s="6">
        <f t="shared" si="10"/>
        <v>0</v>
      </c>
      <c r="Q99" s="6">
        <f t="shared" si="11"/>
        <v>0</v>
      </c>
    </row>
    <row r="100" spans="1:17" ht="12.75">
      <c r="A100" s="3" t="s">
        <v>11</v>
      </c>
      <c r="B100" s="5" t="s">
        <v>256</v>
      </c>
      <c r="C100" s="3" t="s">
        <v>254</v>
      </c>
      <c r="D100" s="4" t="s">
        <v>255</v>
      </c>
      <c r="E100" s="10">
        <v>26</v>
      </c>
      <c r="F100" s="11" t="str">
        <f t="shared" si="9"/>
        <v>фото</v>
      </c>
      <c r="G100" s="3" t="s">
        <v>14</v>
      </c>
      <c r="H100" s="3" t="s">
        <v>15</v>
      </c>
      <c r="I100" s="3" t="s">
        <v>72</v>
      </c>
      <c r="J100" s="10"/>
      <c r="K100" s="15">
        <v>9238.78404</v>
      </c>
      <c r="L100" s="15">
        <v>8715.834</v>
      </c>
      <c r="M100" s="15">
        <v>8541.51732</v>
      </c>
      <c r="N100" s="15">
        <v>8367.200640000001</v>
      </c>
      <c r="O100" s="16">
        <v>10190</v>
      </c>
      <c r="P100" s="6">
        <f>19.7*J100</f>
        <v>0</v>
      </c>
      <c r="Q100" s="6">
        <f t="shared" si="11"/>
        <v>0</v>
      </c>
    </row>
    <row r="101" spans="1:17" ht="25.5">
      <c r="A101" s="3" t="s">
        <v>11</v>
      </c>
      <c r="B101" s="5" t="s">
        <v>259</v>
      </c>
      <c r="C101" s="3" t="s">
        <v>257</v>
      </c>
      <c r="D101" s="4" t="s">
        <v>258</v>
      </c>
      <c r="E101" s="10">
        <v>20</v>
      </c>
      <c r="F101" s="11" t="str">
        <f t="shared" si="9"/>
        <v>фото</v>
      </c>
      <c r="G101" s="3" t="s">
        <v>14</v>
      </c>
      <c r="H101" s="3" t="s">
        <v>15</v>
      </c>
      <c r="I101" s="3" t="s">
        <v>24</v>
      </c>
      <c r="J101" s="10"/>
      <c r="K101" s="15">
        <v>14681.940432000001</v>
      </c>
      <c r="L101" s="15">
        <v>13850.887200000001</v>
      </c>
      <c r="M101" s="15">
        <v>13573.869456</v>
      </c>
      <c r="N101" s="15">
        <v>13296.851712000001</v>
      </c>
      <c r="O101" s="16">
        <v>20540</v>
      </c>
      <c r="P101" s="6">
        <f>15.8*J101</f>
        <v>0</v>
      </c>
      <c r="Q101" s="6">
        <f>0.2512*J101</f>
        <v>0</v>
      </c>
    </row>
    <row r="102" spans="1:17" ht="25.5">
      <c r="A102" s="3" t="s">
        <v>11</v>
      </c>
      <c r="B102" s="5" t="s">
        <v>262</v>
      </c>
      <c r="C102" s="3" t="s">
        <v>260</v>
      </c>
      <c r="D102" s="4" t="s">
        <v>261</v>
      </c>
      <c r="E102" s="10">
        <v>20</v>
      </c>
      <c r="F102" s="11" t="str">
        <f t="shared" si="9"/>
        <v>фото</v>
      </c>
      <c r="G102" s="3" t="s">
        <v>14</v>
      </c>
      <c r="H102" s="3" t="s">
        <v>15</v>
      </c>
      <c r="I102" s="3" t="s">
        <v>24</v>
      </c>
      <c r="J102" s="10"/>
      <c r="K102" s="15">
        <v>15455.647788</v>
      </c>
      <c r="L102" s="15">
        <v>14580.7998</v>
      </c>
      <c r="M102" s="15">
        <v>14289.183804</v>
      </c>
      <c r="N102" s="15">
        <v>13997.567808</v>
      </c>
      <c r="O102" s="16">
        <v>21610</v>
      </c>
      <c r="P102" s="6">
        <f>15.8*J102</f>
        <v>0</v>
      </c>
      <c r="Q102" s="6">
        <f>0.2512*J102</f>
        <v>0</v>
      </c>
    </row>
    <row r="103" spans="1:17" ht="25.5">
      <c r="A103" s="3" t="s">
        <v>11</v>
      </c>
      <c r="B103" s="5" t="s">
        <v>265</v>
      </c>
      <c r="C103" s="3" t="s">
        <v>263</v>
      </c>
      <c r="D103" s="4" t="s">
        <v>264</v>
      </c>
      <c r="E103" s="10">
        <v>26</v>
      </c>
      <c r="F103" s="11" t="str">
        <f t="shared" si="9"/>
        <v>фото</v>
      </c>
      <c r="G103" s="3" t="s">
        <v>14</v>
      </c>
      <c r="H103" s="3" t="s">
        <v>23</v>
      </c>
      <c r="I103" s="3" t="s">
        <v>24</v>
      </c>
      <c r="J103" s="10"/>
      <c r="K103" s="15">
        <v>9270.341724</v>
      </c>
      <c r="L103" s="15">
        <v>8745.6054</v>
      </c>
      <c r="M103" s="15">
        <v>8570.693292</v>
      </c>
      <c r="N103" s="15">
        <v>8395.781184</v>
      </c>
      <c r="O103" s="16">
        <v>12990</v>
      </c>
      <c r="P103" s="6">
        <f>19.7*J103</f>
        <v>0</v>
      </c>
      <c r="Q103" s="6">
        <f>0.2586*J103</f>
        <v>0</v>
      </c>
    </row>
    <row r="104" spans="1:17" ht="25.5">
      <c r="A104" s="3" t="s">
        <v>11</v>
      </c>
      <c r="B104" s="5" t="s">
        <v>268</v>
      </c>
      <c r="C104" s="3" t="s">
        <v>266</v>
      </c>
      <c r="D104" s="4" t="s">
        <v>267</v>
      </c>
      <c r="E104" s="10">
        <v>20</v>
      </c>
      <c r="F104" s="11" t="str">
        <f t="shared" si="9"/>
        <v>фото</v>
      </c>
      <c r="G104" s="3" t="s">
        <v>14</v>
      </c>
      <c r="H104" s="3" t="s">
        <v>23</v>
      </c>
      <c r="I104" s="3" t="s">
        <v>24</v>
      </c>
      <c r="J104" s="10"/>
      <c r="K104" s="15">
        <v>9270.341724</v>
      </c>
      <c r="L104" s="15">
        <v>8745.6054</v>
      </c>
      <c r="M104" s="15">
        <v>8570.693292</v>
      </c>
      <c r="N104" s="15">
        <v>8395.781184</v>
      </c>
      <c r="O104" s="16">
        <v>12970</v>
      </c>
      <c r="P104" s="6">
        <f>17.5*J104</f>
        <v>0</v>
      </c>
      <c r="Q104" s="6">
        <f>0.2551*J104</f>
        <v>0</v>
      </c>
    </row>
    <row r="105" spans="1:17" ht="25.5">
      <c r="A105" s="3" t="s">
        <v>11</v>
      </c>
      <c r="B105" s="5" t="s">
        <v>271</v>
      </c>
      <c r="C105" s="3" t="s">
        <v>269</v>
      </c>
      <c r="D105" s="4" t="s">
        <v>270</v>
      </c>
      <c r="E105" s="10">
        <v>26</v>
      </c>
      <c r="F105" s="11" t="str">
        <f t="shared" si="9"/>
        <v>фото</v>
      </c>
      <c r="G105" s="3" t="s">
        <v>14</v>
      </c>
      <c r="H105" s="3" t="s">
        <v>23</v>
      </c>
      <c r="I105" s="3" t="s">
        <v>35</v>
      </c>
      <c r="J105" s="10"/>
      <c r="K105" s="15">
        <v>15579.702132</v>
      </c>
      <c r="L105" s="15">
        <v>14697.8322</v>
      </c>
      <c r="M105" s="15">
        <v>14403.875556</v>
      </c>
      <c r="N105" s="15">
        <v>14109.918912000001</v>
      </c>
      <c r="O105" s="16">
        <v>21790</v>
      </c>
      <c r="P105" s="6">
        <f>19.7*J105</f>
        <v>0</v>
      </c>
      <c r="Q105" s="6">
        <f aca="true" t="shared" si="12" ref="Q105:Q136">0.2586*J105</f>
        <v>0</v>
      </c>
    </row>
    <row r="106" spans="1:17" ht="25.5">
      <c r="A106" s="3" t="s">
        <v>11</v>
      </c>
      <c r="B106" s="5" t="s">
        <v>274</v>
      </c>
      <c r="C106" s="3" t="s">
        <v>272</v>
      </c>
      <c r="D106" s="4" t="s">
        <v>273</v>
      </c>
      <c r="E106" s="10">
        <v>29</v>
      </c>
      <c r="F106" s="11" t="str">
        <f t="shared" si="9"/>
        <v>фото</v>
      </c>
      <c r="G106" s="3" t="s">
        <v>14</v>
      </c>
      <c r="H106" s="3" t="s">
        <v>23</v>
      </c>
      <c r="I106" s="3" t="s">
        <v>35</v>
      </c>
      <c r="J106" s="10"/>
      <c r="K106" s="15">
        <v>18161.99124</v>
      </c>
      <c r="L106" s="15">
        <v>17133.953999999998</v>
      </c>
      <c r="M106" s="15">
        <v>16791.274919999996</v>
      </c>
      <c r="N106" s="15">
        <v>16448.595839999998</v>
      </c>
      <c r="O106" s="16">
        <v>25360</v>
      </c>
      <c r="P106" s="6">
        <f>19.7*J106</f>
        <v>0</v>
      </c>
      <c r="Q106" s="6">
        <f t="shared" si="12"/>
        <v>0</v>
      </c>
    </row>
    <row r="107" spans="1:17" ht="25.5">
      <c r="A107" s="3" t="s">
        <v>11</v>
      </c>
      <c r="B107" s="5" t="s">
        <v>277</v>
      </c>
      <c r="C107" s="3" t="s">
        <v>275</v>
      </c>
      <c r="D107" s="4" t="s">
        <v>276</v>
      </c>
      <c r="E107" s="10">
        <v>26</v>
      </c>
      <c r="F107" s="11" t="str">
        <f t="shared" si="9"/>
        <v>фото</v>
      </c>
      <c r="G107" s="3" t="s">
        <v>14</v>
      </c>
      <c r="H107" s="3" t="s">
        <v>23</v>
      </c>
      <c r="I107" s="3" t="s">
        <v>35</v>
      </c>
      <c r="J107" s="10"/>
      <c r="K107" s="15">
        <v>26258.16948</v>
      </c>
      <c r="L107" s="15">
        <v>24771.858</v>
      </c>
      <c r="M107" s="15">
        <v>24276.42084</v>
      </c>
      <c r="N107" s="15">
        <v>23780.98368</v>
      </c>
      <c r="O107" s="16">
        <v>33490</v>
      </c>
      <c r="P107" s="6">
        <f>20.2*J107</f>
        <v>0</v>
      </c>
      <c r="Q107" s="6">
        <f t="shared" si="12"/>
        <v>0</v>
      </c>
    </row>
    <row r="108" spans="1:17" ht="25.5">
      <c r="A108" s="3" t="s">
        <v>11</v>
      </c>
      <c r="B108" s="5" t="s">
        <v>280</v>
      </c>
      <c r="C108" s="3" t="s">
        <v>278</v>
      </c>
      <c r="D108" s="4" t="s">
        <v>279</v>
      </c>
      <c r="E108" s="10">
        <v>26</v>
      </c>
      <c r="F108" s="11" t="str">
        <f t="shared" si="9"/>
        <v>фото</v>
      </c>
      <c r="G108" s="3" t="s">
        <v>14</v>
      </c>
      <c r="H108" s="3" t="s">
        <v>23</v>
      </c>
      <c r="I108" s="3" t="s">
        <v>24</v>
      </c>
      <c r="J108" s="10"/>
      <c r="K108" s="15">
        <v>9270.341724</v>
      </c>
      <c r="L108" s="15">
        <v>8745.6054</v>
      </c>
      <c r="M108" s="15">
        <v>8570.693292</v>
      </c>
      <c r="N108" s="15">
        <v>8395.781184</v>
      </c>
      <c r="O108" s="16">
        <v>12990</v>
      </c>
      <c r="P108" s="6">
        <f>19.7*J108</f>
        <v>0</v>
      </c>
      <c r="Q108" s="6">
        <f t="shared" si="12"/>
        <v>0</v>
      </c>
    </row>
    <row r="109" spans="1:17" ht="25.5">
      <c r="A109" s="3" t="s">
        <v>11</v>
      </c>
      <c r="B109" s="5" t="s">
        <v>283</v>
      </c>
      <c r="C109" s="3" t="s">
        <v>281</v>
      </c>
      <c r="D109" s="4" t="s">
        <v>282</v>
      </c>
      <c r="E109" s="10">
        <v>26</v>
      </c>
      <c r="F109" s="11" t="str">
        <f t="shared" si="9"/>
        <v>фото</v>
      </c>
      <c r="G109" s="3" t="s">
        <v>14</v>
      </c>
      <c r="H109" s="3" t="s">
        <v>23</v>
      </c>
      <c r="I109" s="3" t="s">
        <v>35</v>
      </c>
      <c r="J109" s="10"/>
      <c r="K109" s="15">
        <v>18076.023756</v>
      </c>
      <c r="L109" s="15">
        <v>17052.8526</v>
      </c>
      <c r="M109" s="15">
        <v>16711.795548</v>
      </c>
      <c r="N109" s="15">
        <v>16370.738495999998</v>
      </c>
      <c r="O109" s="16">
        <v>25290</v>
      </c>
      <c r="P109" s="6">
        <f>19.7*J109</f>
        <v>0</v>
      </c>
      <c r="Q109" s="6">
        <f t="shared" si="12"/>
        <v>0</v>
      </c>
    </row>
    <row r="110" spans="1:17" ht="25.5">
      <c r="A110" s="3" t="s">
        <v>11</v>
      </c>
      <c r="B110" s="5" t="s">
        <v>287</v>
      </c>
      <c r="C110" s="3" t="s">
        <v>284</v>
      </c>
      <c r="D110" s="4" t="s">
        <v>285</v>
      </c>
      <c r="E110" s="10" t="s">
        <v>44</v>
      </c>
      <c r="F110" s="11" t="str">
        <f t="shared" si="9"/>
        <v>фото</v>
      </c>
      <c r="G110" s="3" t="s">
        <v>14</v>
      </c>
      <c r="H110" s="3" t="s">
        <v>23</v>
      </c>
      <c r="I110" s="3" t="s">
        <v>286</v>
      </c>
      <c r="J110" s="10"/>
      <c r="K110" s="15">
        <v>37657.02258</v>
      </c>
      <c r="L110" s="15">
        <v>35525.492999999995</v>
      </c>
      <c r="M110" s="15">
        <v>34814.98314</v>
      </c>
      <c r="N110" s="15">
        <v>34104.47328</v>
      </c>
      <c r="O110" s="16">
        <v>44990</v>
      </c>
      <c r="P110" s="6">
        <f aca="true" t="shared" si="13" ref="P110:P143">22*J110</f>
        <v>0</v>
      </c>
      <c r="Q110" s="6">
        <f t="shared" si="12"/>
        <v>0</v>
      </c>
    </row>
    <row r="111" spans="1:17" ht="25.5">
      <c r="A111" s="3" t="s">
        <v>11</v>
      </c>
      <c r="B111" s="5" t="s">
        <v>291</v>
      </c>
      <c r="C111" s="3" t="s">
        <v>288</v>
      </c>
      <c r="D111" s="4" t="s">
        <v>289</v>
      </c>
      <c r="E111" s="10">
        <v>29</v>
      </c>
      <c r="F111" s="11" t="str">
        <f t="shared" si="9"/>
        <v>фото</v>
      </c>
      <c r="G111" s="3" t="s">
        <v>14</v>
      </c>
      <c r="H111" s="3" t="s">
        <v>290</v>
      </c>
      <c r="I111" s="3" t="s">
        <v>35</v>
      </c>
      <c r="J111" s="10"/>
      <c r="K111" s="15">
        <v>26894.76414</v>
      </c>
      <c r="L111" s="15">
        <v>25372.418999999998</v>
      </c>
      <c r="M111" s="15">
        <v>24864.970619999996</v>
      </c>
      <c r="N111" s="15">
        <v>24357.52224</v>
      </c>
      <c r="O111" s="16">
        <v>33330</v>
      </c>
      <c r="P111" s="6">
        <f t="shared" si="13"/>
        <v>0</v>
      </c>
      <c r="Q111" s="6">
        <f t="shared" si="12"/>
        <v>0</v>
      </c>
    </row>
    <row r="112" spans="1:17" ht="25.5">
      <c r="A112" s="3" t="s">
        <v>11</v>
      </c>
      <c r="B112" s="5" t="s">
        <v>293</v>
      </c>
      <c r="C112" s="3" t="s">
        <v>288</v>
      </c>
      <c r="D112" s="4" t="s">
        <v>292</v>
      </c>
      <c r="E112" s="10">
        <v>29</v>
      </c>
      <c r="F112" s="11" t="str">
        <f t="shared" si="9"/>
        <v>фото</v>
      </c>
      <c r="G112" s="3" t="s">
        <v>14</v>
      </c>
      <c r="H112" s="3" t="s">
        <v>290</v>
      </c>
      <c r="I112" s="3" t="s">
        <v>35</v>
      </c>
      <c r="J112" s="10"/>
      <c r="K112" s="15">
        <v>26894.76414</v>
      </c>
      <c r="L112" s="15">
        <v>25372.418999999998</v>
      </c>
      <c r="M112" s="15">
        <v>24864.970619999996</v>
      </c>
      <c r="N112" s="15">
        <v>24357.52224</v>
      </c>
      <c r="O112" s="16">
        <v>33330</v>
      </c>
      <c r="P112" s="6">
        <f t="shared" si="13"/>
        <v>0</v>
      </c>
      <c r="Q112" s="6">
        <f t="shared" si="12"/>
        <v>0</v>
      </c>
    </row>
    <row r="113" spans="1:17" ht="25.5">
      <c r="A113" s="3" t="s">
        <v>11</v>
      </c>
      <c r="B113" s="5" t="s">
        <v>296</v>
      </c>
      <c r="C113" s="3" t="s">
        <v>294</v>
      </c>
      <c r="D113" s="4" t="s">
        <v>295</v>
      </c>
      <c r="E113" s="10">
        <v>29</v>
      </c>
      <c r="F113" s="11" t="str">
        <f t="shared" si="9"/>
        <v>фото</v>
      </c>
      <c r="G113" s="3" t="s">
        <v>14</v>
      </c>
      <c r="H113" s="3" t="s">
        <v>290</v>
      </c>
      <c r="I113" s="3" t="s">
        <v>35</v>
      </c>
      <c r="J113" s="10"/>
      <c r="K113" s="15">
        <v>23082.813551999996</v>
      </c>
      <c r="L113" s="15">
        <v>21776.239199999996</v>
      </c>
      <c r="M113" s="15">
        <v>21340.714415999995</v>
      </c>
      <c r="N113" s="15">
        <v>20905.189631999998</v>
      </c>
      <c r="O113" s="16">
        <v>29590</v>
      </c>
      <c r="P113" s="6">
        <f t="shared" si="13"/>
        <v>0</v>
      </c>
      <c r="Q113" s="6">
        <f t="shared" si="12"/>
        <v>0</v>
      </c>
    </row>
    <row r="114" spans="1:17" ht="25.5">
      <c r="A114" s="3" t="s">
        <v>11</v>
      </c>
      <c r="B114" s="5" t="s">
        <v>298</v>
      </c>
      <c r="C114" s="3" t="s">
        <v>294</v>
      </c>
      <c r="D114" s="4" t="s">
        <v>297</v>
      </c>
      <c r="E114" s="10">
        <v>29</v>
      </c>
      <c r="F114" s="11" t="str">
        <f t="shared" si="9"/>
        <v>фото</v>
      </c>
      <c r="G114" s="3" t="s">
        <v>14</v>
      </c>
      <c r="H114" s="3" t="s">
        <v>290</v>
      </c>
      <c r="I114" s="3" t="s">
        <v>35</v>
      </c>
      <c r="J114" s="10"/>
      <c r="K114" s="15">
        <v>23082.813551999996</v>
      </c>
      <c r="L114" s="15">
        <v>21776.239199999996</v>
      </c>
      <c r="M114" s="15">
        <v>21340.714415999995</v>
      </c>
      <c r="N114" s="15">
        <v>20905.189631999998</v>
      </c>
      <c r="O114" s="16">
        <v>29590</v>
      </c>
      <c r="P114" s="6">
        <f t="shared" si="13"/>
        <v>0</v>
      </c>
      <c r="Q114" s="6">
        <f t="shared" si="12"/>
        <v>0</v>
      </c>
    </row>
    <row r="115" spans="1:17" ht="25.5">
      <c r="A115" s="3" t="s">
        <v>11</v>
      </c>
      <c r="B115" s="5" t="s">
        <v>300</v>
      </c>
      <c r="C115" s="3" t="s">
        <v>294</v>
      </c>
      <c r="D115" s="4" t="s">
        <v>299</v>
      </c>
      <c r="E115" s="10">
        <v>29</v>
      </c>
      <c r="F115" s="11" t="str">
        <f t="shared" si="9"/>
        <v>фото</v>
      </c>
      <c r="G115" s="3" t="s">
        <v>14</v>
      </c>
      <c r="H115" s="3" t="s">
        <v>290</v>
      </c>
      <c r="I115" s="3" t="s">
        <v>35</v>
      </c>
      <c r="J115" s="10"/>
      <c r="K115" s="15">
        <v>23082.813551999996</v>
      </c>
      <c r="L115" s="15">
        <v>21776.239199999996</v>
      </c>
      <c r="M115" s="15">
        <v>21340.714415999995</v>
      </c>
      <c r="N115" s="15">
        <v>20905.189631999998</v>
      </c>
      <c r="O115" s="16">
        <v>29590</v>
      </c>
      <c r="P115" s="6">
        <f t="shared" si="13"/>
        <v>0</v>
      </c>
      <c r="Q115" s="6">
        <f t="shared" si="12"/>
        <v>0</v>
      </c>
    </row>
    <row r="116" spans="1:17" ht="25.5">
      <c r="A116" s="3" t="s">
        <v>11</v>
      </c>
      <c r="B116" s="5" t="s">
        <v>303</v>
      </c>
      <c r="C116" s="3" t="s">
        <v>301</v>
      </c>
      <c r="D116" s="4" t="s">
        <v>302</v>
      </c>
      <c r="E116" s="10">
        <v>29</v>
      </c>
      <c r="F116" s="11" t="str">
        <f t="shared" si="9"/>
        <v>фото</v>
      </c>
      <c r="G116" s="3" t="s">
        <v>14</v>
      </c>
      <c r="H116" s="3" t="s">
        <v>290</v>
      </c>
      <c r="I116" s="3" t="s">
        <v>35</v>
      </c>
      <c r="J116" s="10"/>
      <c r="K116" s="15">
        <v>24966.480828</v>
      </c>
      <c r="L116" s="15">
        <v>23553.2838</v>
      </c>
      <c r="M116" s="15">
        <v>23082.218124000003</v>
      </c>
      <c r="N116" s="15">
        <v>22611.152448</v>
      </c>
      <c r="O116" s="16">
        <v>31990</v>
      </c>
      <c r="P116" s="6">
        <f t="shared" si="13"/>
        <v>0</v>
      </c>
      <c r="Q116" s="6">
        <f t="shared" si="12"/>
        <v>0</v>
      </c>
    </row>
    <row r="117" spans="1:17" ht="25.5">
      <c r="A117" s="3" t="s">
        <v>11</v>
      </c>
      <c r="B117" s="5" t="s">
        <v>306</v>
      </c>
      <c r="C117" s="3" t="s">
        <v>304</v>
      </c>
      <c r="D117" s="4" t="s">
        <v>305</v>
      </c>
      <c r="E117" s="10">
        <v>26</v>
      </c>
      <c r="F117" s="11" t="str">
        <f t="shared" si="9"/>
        <v>фото</v>
      </c>
      <c r="G117" s="3" t="s">
        <v>14</v>
      </c>
      <c r="H117" s="3" t="s">
        <v>23</v>
      </c>
      <c r="I117" s="3" t="s">
        <v>24</v>
      </c>
      <c r="J117" s="10"/>
      <c r="K117" s="15">
        <v>12667.689636000001</v>
      </c>
      <c r="L117" s="15">
        <v>11950.6506</v>
      </c>
      <c r="M117" s="15">
        <v>11711.637588000001</v>
      </c>
      <c r="N117" s="15">
        <v>11472.624576</v>
      </c>
      <c r="O117" s="16">
        <v>16240</v>
      </c>
      <c r="P117" s="6">
        <f t="shared" si="13"/>
        <v>0</v>
      </c>
      <c r="Q117" s="6">
        <f t="shared" si="12"/>
        <v>0</v>
      </c>
    </row>
    <row r="118" spans="1:17" ht="25.5">
      <c r="A118" s="3" t="s">
        <v>11</v>
      </c>
      <c r="B118" s="5" t="s">
        <v>308</v>
      </c>
      <c r="C118" s="3" t="s">
        <v>304</v>
      </c>
      <c r="D118" s="4" t="s">
        <v>307</v>
      </c>
      <c r="E118" s="10">
        <v>26</v>
      </c>
      <c r="F118" s="11" t="str">
        <f t="shared" si="9"/>
        <v>фото</v>
      </c>
      <c r="G118" s="3" t="s">
        <v>14</v>
      </c>
      <c r="H118" s="3" t="s">
        <v>23</v>
      </c>
      <c r="I118" s="3" t="s">
        <v>24</v>
      </c>
      <c r="J118" s="10"/>
      <c r="K118" s="15">
        <v>12667.689636000001</v>
      </c>
      <c r="L118" s="15">
        <v>11950.6506</v>
      </c>
      <c r="M118" s="15">
        <v>11711.637588000001</v>
      </c>
      <c r="N118" s="15">
        <v>11472.624576</v>
      </c>
      <c r="O118" s="16">
        <v>16240</v>
      </c>
      <c r="P118" s="6">
        <f t="shared" si="13"/>
        <v>0</v>
      </c>
      <c r="Q118" s="6">
        <f t="shared" si="12"/>
        <v>0</v>
      </c>
    </row>
    <row r="119" spans="1:17" ht="25.5">
      <c r="A119" s="3" t="s">
        <v>11</v>
      </c>
      <c r="B119" s="5" t="s">
        <v>310</v>
      </c>
      <c r="C119" s="3" t="s">
        <v>304</v>
      </c>
      <c r="D119" s="4" t="s">
        <v>309</v>
      </c>
      <c r="E119" s="10">
        <v>26</v>
      </c>
      <c r="F119" s="11" t="str">
        <f t="shared" si="9"/>
        <v>фото</v>
      </c>
      <c r="G119" s="3" t="s">
        <v>14</v>
      </c>
      <c r="H119" s="3" t="s">
        <v>23</v>
      </c>
      <c r="I119" s="3" t="s">
        <v>24</v>
      </c>
      <c r="J119" s="10"/>
      <c r="K119" s="15">
        <v>12667.689636000001</v>
      </c>
      <c r="L119" s="15">
        <v>11950.6506</v>
      </c>
      <c r="M119" s="15">
        <v>11711.637588000001</v>
      </c>
      <c r="N119" s="15">
        <v>11472.624576</v>
      </c>
      <c r="O119" s="16">
        <v>16240</v>
      </c>
      <c r="P119" s="6">
        <f t="shared" si="13"/>
        <v>0</v>
      </c>
      <c r="Q119" s="6">
        <f t="shared" si="12"/>
        <v>0</v>
      </c>
    </row>
    <row r="120" spans="1:17" ht="25.5">
      <c r="A120" s="3" t="s">
        <v>11</v>
      </c>
      <c r="B120" s="5" t="s">
        <v>313</v>
      </c>
      <c r="C120" s="3" t="s">
        <v>311</v>
      </c>
      <c r="D120" s="4" t="s">
        <v>312</v>
      </c>
      <c r="E120" s="10">
        <v>26</v>
      </c>
      <c r="F120" s="11" t="str">
        <f t="shared" si="9"/>
        <v>фото</v>
      </c>
      <c r="G120" s="3" t="s">
        <v>14</v>
      </c>
      <c r="H120" s="3" t="s">
        <v>23</v>
      </c>
      <c r="I120" s="3" t="s">
        <v>24</v>
      </c>
      <c r="J120" s="10"/>
      <c r="K120" s="15">
        <v>12320.555112</v>
      </c>
      <c r="L120" s="15">
        <v>11623.1652</v>
      </c>
      <c r="M120" s="15">
        <v>11390.701895999999</v>
      </c>
      <c r="N120" s="15">
        <v>11158.238592</v>
      </c>
      <c r="O120" s="16">
        <v>15790</v>
      </c>
      <c r="P120" s="6">
        <f t="shared" si="13"/>
        <v>0</v>
      </c>
      <c r="Q120" s="6">
        <f t="shared" si="12"/>
        <v>0</v>
      </c>
    </row>
    <row r="121" spans="1:17" ht="25.5">
      <c r="A121" s="3" t="s">
        <v>11</v>
      </c>
      <c r="B121" s="5" t="s">
        <v>316</v>
      </c>
      <c r="C121" s="3" t="s">
        <v>314</v>
      </c>
      <c r="D121" s="4" t="s">
        <v>315</v>
      </c>
      <c r="E121" s="10">
        <v>26</v>
      </c>
      <c r="F121" s="11" t="str">
        <f t="shared" si="9"/>
        <v>фото</v>
      </c>
      <c r="G121" s="3" t="s">
        <v>14</v>
      </c>
      <c r="H121" s="3" t="s">
        <v>23</v>
      </c>
      <c r="I121" s="3" t="s">
        <v>24</v>
      </c>
      <c r="J121" s="10"/>
      <c r="K121" s="15">
        <v>13329.312804</v>
      </c>
      <c r="L121" s="15">
        <v>12574.8234</v>
      </c>
      <c r="M121" s="15">
        <v>12323.326932</v>
      </c>
      <c r="N121" s="15">
        <v>12071.830463999999</v>
      </c>
      <c r="O121" s="16">
        <v>16990</v>
      </c>
      <c r="P121" s="6">
        <f t="shared" si="13"/>
        <v>0</v>
      </c>
      <c r="Q121" s="6">
        <f t="shared" si="12"/>
        <v>0</v>
      </c>
    </row>
    <row r="122" spans="1:17" ht="25.5">
      <c r="A122" s="3" t="s">
        <v>11</v>
      </c>
      <c r="B122" s="5" t="s">
        <v>319</v>
      </c>
      <c r="C122" s="3" t="s">
        <v>317</v>
      </c>
      <c r="D122" s="4" t="s">
        <v>318</v>
      </c>
      <c r="E122" s="10">
        <v>20</v>
      </c>
      <c r="F122" s="11" t="str">
        <f t="shared" si="9"/>
        <v>фото</v>
      </c>
      <c r="G122" s="3" t="s">
        <v>14</v>
      </c>
      <c r="H122" s="3" t="s">
        <v>15</v>
      </c>
      <c r="I122" s="3" t="s">
        <v>24</v>
      </c>
      <c r="J122" s="10"/>
      <c r="K122" s="15">
        <v>12320.555112</v>
      </c>
      <c r="L122" s="15">
        <v>11623.1652</v>
      </c>
      <c r="M122" s="15">
        <v>11390.701895999999</v>
      </c>
      <c r="N122" s="15">
        <v>11158.238592</v>
      </c>
      <c r="O122" s="16">
        <v>15790</v>
      </c>
      <c r="P122" s="6">
        <f t="shared" si="13"/>
        <v>0</v>
      </c>
      <c r="Q122" s="6">
        <f t="shared" si="12"/>
        <v>0</v>
      </c>
    </row>
    <row r="123" spans="1:17" ht="25.5">
      <c r="A123" s="3" t="s">
        <v>11</v>
      </c>
      <c r="B123" s="5" t="s">
        <v>322</v>
      </c>
      <c r="C123" s="3" t="s">
        <v>320</v>
      </c>
      <c r="D123" s="4" t="s">
        <v>321</v>
      </c>
      <c r="E123" s="10" t="s">
        <v>134</v>
      </c>
      <c r="F123" s="11" t="str">
        <f t="shared" si="9"/>
        <v>фото</v>
      </c>
      <c r="G123" s="3" t="s">
        <v>14</v>
      </c>
      <c r="H123" s="3" t="s">
        <v>15</v>
      </c>
      <c r="I123" s="3" t="s">
        <v>133</v>
      </c>
      <c r="J123" s="10"/>
      <c r="K123" s="15">
        <v>22413.573012</v>
      </c>
      <c r="L123" s="15">
        <v>21144.8802</v>
      </c>
      <c r="M123" s="15">
        <v>20721.982595999998</v>
      </c>
      <c r="N123" s="15">
        <v>20299.084992</v>
      </c>
      <c r="O123" s="16">
        <v>28730</v>
      </c>
      <c r="P123" s="6">
        <f t="shared" si="13"/>
        <v>0</v>
      </c>
      <c r="Q123" s="6">
        <f t="shared" si="12"/>
        <v>0</v>
      </c>
    </row>
    <row r="124" spans="1:17" ht="25.5">
      <c r="A124" s="3" t="s">
        <v>11</v>
      </c>
      <c r="B124" s="5" t="s">
        <v>324</v>
      </c>
      <c r="C124" s="3" t="s">
        <v>320</v>
      </c>
      <c r="D124" s="4" t="s">
        <v>323</v>
      </c>
      <c r="E124" s="10" t="s">
        <v>134</v>
      </c>
      <c r="F124" s="11" t="str">
        <f t="shared" si="9"/>
        <v>фото</v>
      </c>
      <c r="G124" s="3" t="s">
        <v>14</v>
      </c>
      <c r="H124" s="3" t="s">
        <v>15</v>
      </c>
      <c r="I124" s="3" t="s">
        <v>133</v>
      </c>
      <c r="J124" s="10"/>
      <c r="K124" s="15">
        <v>22413.573012</v>
      </c>
      <c r="L124" s="15">
        <v>21144.8802</v>
      </c>
      <c r="M124" s="15">
        <v>20721.982595999998</v>
      </c>
      <c r="N124" s="15">
        <v>20299.084992</v>
      </c>
      <c r="O124" s="16">
        <v>28730</v>
      </c>
      <c r="P124" s="6">
        <f t="shared" si="13"/>
        <v>0</v>
      </c>
      <c r="Q124" s="6">
        <f t="shared" si="12"/>
        <v>0</v>
      </c>
    </row>
    <row r="125" spans="1:17" ht="25.5">
      <c r="A125" s="3" t="s">
        <v>11</v>
      </c>
      <c r="B125" s="5" t="s">
        <v>326</v>
      </c>
      <c r="C125" s="3" t="s">
        <v>320</v>
      </c>
      <c r="D125" s="4" t="s">
        <v>325</v>
      </c>
      <c r="E125" s="10" t="s">
        <v>134</v>
      </c>
      <c r="F125" s="11" t="str">
        <f t="shared" si="9"/>
        <v>фото</v>
      </c>
      <c r="G125" s="3" t="s">
        <v>14</v>
      </c>
      <c r="H125" s="3" t="s">
        <v>15</v>
      </c>
      <c r="I125" s="3" t="s">
        <v>133</v>
      </c>
      <c r="J125" s="10"/>
      <c r="K125" s="15">
        <v>22413.573012</v>
      </c>
      <c r="L125" s="15">
        <v>21144.8802</v>
      </c>
      <c r="M125" s="15">
        <v>20721.982595999998</v>
      </c>
      <c r="N125" s="15">
        <v>20299.084992</v>
      </c>
      <c r="O125" s="16">
        <v>28730</v>
      </c>
      <c r="P125" s="6">
        <f t="shared" si="13"/>
        <v>0</v>
      </c>
      <c r="Q125" s="6">
        <f t="shared" si="12"/>
        <v>0</v>
      </c>
    </row>
    <row r="126" spans="1:17" ht="25.5">
      <c r="A126" s="3" t="s">
        <v>11</v>
      </c>
      <c r="B126" s="5" t="s">
        <v>328</v>
      </c>
      <c r="C126" s="3" t="s">
        <v>320</v>
      </c>
      <c r="D126" s="4" t="s">
        <v>327</v>
      </c>
      <c r="E126" s="10" t="s">
        <v>134</v>
      </c>
      <c r="F126" s="11" t="str">
        <f t="shared" si="9"/>
        <v>фото</v>
      </c>
      <c r="G126" s="3" t="s">
        <v>14</v>
      </c>
      <c r="H126" s="3" t="s">
        <v>15</v>
      </c>
      <c r="I126" s="3" t="s">
        <v>133</v>
      </c>
      <c r="J126" s="10"/>
      <c r="K126" s="15">
        <v>22413.573012</v>
      </c>
      <c r="L126" s="15">
        <v>21144.8802</v>
      </c>
      <c r="M126" s="15">
        <v>20721.982595999998</v>
      </c>
      <c r="N126" s="15">
        <v>20299.084992</v>
      </c>
      <c r="O126" s="16">
        <v>28730</v>
      </c>
      <c r="P126" s="6">
        <f t="shared" si="13"/>
        <v>0</v>
      </c>
      <c r="Q126" s="6">
        <f t="shared" si="12"/>
        <v>0</v>
      </c>
    </row>
    <row r="127" spans="1:17" ht="25.5">
      <c r="A127" s="3" t="s">
        <v>11</v>
      </c>
      <c r="B127" s="5" t="s">
        <v>331</v>
      </c>
      <c r="C127" s="3" t="s">
        <v>329</v>
      </c>
      <c r="D127" s="4" t="s">
        <v>330</v>
      </c>
      <c r="E127" s="10">
        <v>26</v>
      </c>
      <c r="F127" s="11" t="str">
        <f t="shared" si="9"/>
        <v>фото</v>
      </c>
      <c r="G127" s="3" t="s">
        <v>14</v>
      </c>
      <c r="H127" s="3" t="s">
        <v>23</v>
      </c>
      <c r="I127" s="3" t="s">
        <v>35</v>
      </c>
      <c r="J127" s="10"/>
      <c r="K127" s="15">
        <v>10481.503872</v>
      </c>
      <c r="L127" s="15">
        <v>9888.2112</v>
      </c>
      <c r="M127" s="15">
        <v>9690.446976</v>
      </c>
      <c r="N127" s="15">
        <v>9492.682752</v>
      </c>
      <c r="O127" s="16">
        <v>13440</v>
      </c>
      <c r="P127" s="6">
        <f t="shared" si="13"/>
        <v>0</v>
      </c>
      <c r="Q127" s="6">
        <f t="shared" si="12"/>
        <v>0</v>
      </c>
    </row>
    <row r="128" spans="1:17" ht="25.5">
      <c r="A128" s="3" t="s">
        <v>11</v>
      </c>
      <c r="B128" s="5" t="s">
        <v>333</v>
      </c>
      <c r="C128" s="3" t="s">
        <v>329</v>
      </c>
      <c r="D128" s="4" t="s">
        <v>332</v>
      </c>
      <c r="E128" s="10">
        <v>26</v>
      </c>
      <c r="F128" s="11" t="str">
        <f t="shared" si="9"/>
        <v>фото</v>
      </c>
      <c r="G128" s="3" t="s">
        <v>14</v>
      </c>
      <c r="H128" s="3" t="s">
        <v>23</v>
      </c>
      <c r="I128" s="3" t="s">
        <v>35</v>
      </c>
      <c r="J128" s="10"/>
      <c r="K128" s="15">
        <v>10481.503872</v>
      </c>
      <c r="L128" s="15">
        <v>9888.2112</v>
      </c>
      <c r="M128" s="15">
        <v>9690.446976</v>
      </c>
      <c r="N128" s="15">
        <v>9492.682752</v>
      </c>
      <c r="O128" s="16">
        <v>13440</v>
      </c>
      <c r="P128" s="6">
        <f t="shared" si="13"/>
        <v>0</v>
      </c>
      <c r="Q128" s="6">
        <f t="shared" si="12"/>
        <v>0</v>
      </c>
    </row>
    <row r="129" spans="1:17" ht="25.5">
      <c r="A129" s="3" t="s">
        <v>11</v>
      </c>
      <c r="B129" s="5" t="s">
        <v>335</v>
      </c>
      <c r="C129" s="3" t="s">
        <v>329</v>
      </c>
      <c r="D129" s="4" t="s">
        <v>334</v>
      </c>
      <c r="E129" s="10">
        <v>26</v>
      </c>
      <c r="F129" s="11" t="str">
        <f t="shared" si="9"/>
        <v>фото</v>
      </c>
      <c r="G129" s="3" t="s">
        <v>14</v>
      </c>
      <c r="H129" s="3" t="s">
        <v>23</v>
      </c>
      <c r="I129" s="3" t="s">
        <v>35</v>
      </c>
      <c r="J129" s="10"/>
      <c r="K129" s="15">
        <v>10481.503872</v>
      </c>
      <c r="L129" s="15">
        <v>9888.2112</v>
      </c>
      <c r="M129" s="15">
        <v>9690.446976</v>
      </c>
      <c r="N129" s="15">
        <v>9492.682752</v>
      </c>
      <c r="O129" s="16">
        <v>13440</v>
      </c>
      <c r="P129" s="6">
        <f t="shared" si="13"/>
        <v>0</v>
      </c>
      <c r="Q129" s="6">
        <f t="shared" si="12"/>
        <v>0</v>
      </c>
    </row>
    <row r="130" spans="1:17" ht="25.5">
      <c r="A130" s="3" t="s">
        <v>11</v>
      </c>
      <c r="B130" s="5" t="s">
        <v>339</v>
      </c>
      <c r="C130" s="3" t="s">
        <v>336</v>
      </c>
      <c r="D130" s="4" t="s">
        <v>337</v>
      </c>
      <c r="E130" s="10">
        <v>26</v>
      </c>
      <c r="F130" s="11" t="str">
        <f t="shared" si="9"/>
        <v>фото</v>
      </c>
      <c r="G130" s="3" t="s">
        <v>14</v>
      </c>
      <c r="H130" s="3" t="s">
        <v>338</v>
      </c>
      <c r="I130" s="3" t="s">
        <v>35</v>
      </c>
      <c r="J130" s="10"/>
      <c r="K130" s="15">
        <v>10303.039728</v>
      </c>
      <c r="L130" s="15">
        <v>9719.8488</v>
      </c>
      <c r="M130" s="15">
        <v>9525.451824</v>
      </c>
      <c r="N130" s="15">
        <v>9331.054848</v>
      </c>
      <c r="O130" s="16">
        <v>13190</v>
      </c>
      <c r="P130" s="6">
        <f t="shared" si="13"/>
        <v>0</v>
      </c>
      <c r="Q130" s="6">
        <f t="shared" si="12"/>
        <v>0</v>
      </c>
    </row>
    <row r="131" spans="1:17" ht="25.5">
      <c r="A131" s="3" t="s">
        <v>11</v>
      </c>
      <c r="B131" s="5" t="s">
        <v>341</v>
      </c>
      <c r="C131" s="3" t="s">
        <v>336</v>
      </c>
      <c r="D131" s="4" t="s">
        <v>340</v>
      </c>
      <c r="E131" s="10">
        <v>26</v>
      </c>
      <c r="F131" s="11" t="str">
        <f t="shared" si="9"/>
        <v>фото</v>
      </c>
      <c r="G131" s="3" t="s">
        <v>14</v>
      </c>
      <c r="H131" s="3" t="s">
        <v>338</v>
      </c>
      <c r="I131" s="3" t="s">
        <v>35</v>
      </c>
      <c r="J131" s="10"/>
      <c r="K131" s="15">
        <v>10303.039728</v>
      </c>
      <c r="L131" s="15">
        <v>9719.8488</v>
      </c>
      <c r="M131" s="15">
        <v>9525.451824</v>
      </c>
      <c r="N131" s="15">
        <v>9331.054848</v>
      </c>
      <c r="O131" s="16">
        <v>13190</v>
      </c>
      <c r="P131" s="6">
        <f t="shared" si="13"/>
        <v>0</v>
      </c>
      <c r="Q131" s="6">
        <f t="shared" si="12"/>
        <v>0</v>
      </c>
    </row>
    <row r="132" spans="1:17" ht="25.5">
      <c r="A132" s="3" t="s">
        <v>11</v>
      </c>
      <c r="B132" s="5" t="s">
        <v>344</v>
      </c>
      <c r="C132" s="3" t="s">
        <v>342</v>
      </c>
      <c r="D132" s="4" t="s">
        <v>343</v>
      </c>
      <c r="E132" s="10">
        <v>26</v>
      </c>
      <c r="F132" s="11" t="str">
        <f t="shared" si="9"/>
        <v>фото</v>
      </c>
      <c r="G132" s="3" t="s">
        <v>14</v>
      </c>
      <c r="H132" s="3" t="s">
        <v>23</v>
      </c>
      <c r="I132" s="3" t="s">
        <v>24</v>
      </c>
      <c r="J132" s="10"/>
      <c r="K132" s="15">
        <v>10414.03572</v>
      </c>
      <c r="L132" s="15">
        <v>9824.562</v>
      </c>
      <c r="M132" s="15">
        <v>9628.07076</v>
      </c>
      <c r="N132" s="15">
        <v>9431.57952</v>
      </c>
      <c r="O132" s="16">
        <v>13350</v>
      </c>
      <c r="P132" s="6">
        <f t="shared" si="13"/>
        <v>0</v>
      </c>
      <c r="Q132" s="6">
        <f t="shared" si="12"/>
        <v>0</v>
      </c>
    </row>
    <row r="133" spans="1:17" ht="25.5">
      <c r="A133" s="3" t="s">
        <v>11</v>
      </c>
      <c r="B133" s="5" t="s">
        <v>346</v>
      </c>
      <c r="C133" s="3" t="s">
        <v>342</v>
      </c>
      <c r="D133" s="4" t="s">
        <v>345</v>
      </c>
      <c r="E133" s="10">
        <v>26</v>
      </c>
      <c r="F133" s="11" t="str">
        <f t="shared" si="9"/>
        <v>фото</v>
      </c>
      <c r="G133" s="3" t="s">
        <v>14</v>
      </c>
      <c r="H133" s="3" t="s">
        <v>23</v>
      </c>
      <c r="I133" s="3" t="s">
        <v>24</v>
      </c>
      <c r="J133" s="10"/>
      <c r="K133" s="15">
        <v>10414.03572</v>
      </c>
      <c r="L133" s="15">
        <v>9824.562</v>
      </c>
      <c r="M133" s="15">
        <v>9628.07076</v>
      </c>
      <c r="N133" s="15">
        <v>9431.57952</v>
      </c>
      <c r="O133" s="16">
        <v>13350</v>
      </c>
      <c r="P133" s="6">
        <f t="shared" si="13"/>
        <v>0</v>
      </c>
      <c r="Q133" s="6">
        <f t="shared" si="12"/>
        <v>0</v>
      </c>
    </row>
    <row r="134" spans="1:17" ht="25.5">
      <c r="A134" s="3" t="s">
        <v>11</v>
      </c>
      <c r="B134" s="5" t="s">
        <v>349</v>
      </c>
      <c r="C134" s="3" t="s">
        <v>347</v>
      </c>
      <c r="D134" s="4" t="s">
        <v>348</v>
      </c>
      <c r="E134" s="10">
        <v>24</v>
      </c>
      <c r="F134" s="11" t="str">
        <f t="shared" si="9"/>
        <v>фото</v>
      </c>
      <c r="G134" s="3" t="s">
        <v>14</v>
      </c>
      <c r="H134" s="3" t="s">
        <v>23</v>
      </c>
      <c r="I134" s="3" t="s">
        <v>286</v>
      </c>
      <c r="J134" s="10"/>
      <c r="K134" s="15">
        <v>15951.865164</v>
      </c>
      <c r="L134" s="15">
        <v>15048.9294</v>
      </c>
      <c r="M134" s="15">
        <v>14747.950812000001</v>
      </c>
      <c r="N134" s="15">
        <v>14446.972224000001</v>
      </c>
      <c r="O134" s="16">
        <v>20450</v>
      </c>
      <c r="P134" s="6">
        <f t="shared" si="13"/>
        <v>0</v>
      </c>
      <c r="Q134" s="6">
        <f t="shared" si="12"/>
        <v>0</v>
      </c>
    </row>
    <row r="135" spans="1:17" ht="25.5">
      <c r="A135" s="3" t="s">
        <v>11</v>
      </c>
      <c r="B135" s="5" t="s">
        <v>352</v>
      </c>
      <c r="C135" s="3" t="s">
        <v>350</v>
      </c>
      <c r="D135" s="4" t="s">
        <v>351</v>
      </c>
      <c r="E135" s="10">
        <v>20</v>
      </c>
      <c r="F135" s="11" t="str">
        <f t="shared" si="9"/>
        <v>фото</v>
      </c>
      <c r="G135" s="3" t="s">
        <v>14</v>
      </c>
      <c r="H135" s="3" t="s">
        <v>338</v>
      </c>
      <c r="I135" s="3" t="s">
        <v>35</v>
      </c>
      <c r="J135" s="10"/>
      <c r="K135" s="15">
        <v>16808.275416</v>
      </c>
      <c r="L135" s="15">
        <v>15856.8636</v>
      </c>
      <c r="M135" s="15">
        <v>15539.726328</v>
      </c>
      <c r="N135" s="15">
        <v>15222.589056</v>
      </c>
      <c r="O135" s="16">
        <v>21550</v>
      </c>
      <c r="P135" s="6">
        <f t="shared" si="13"/>
        <v>0</v>
      </c>
      <c r="Q135" s="6">
        <f t="shared" si="12"/>
        <v>0</v>
      </c>
    </row>
    <row r="136" spans="1:17" ht="25.5">
      <c r="A136" s="3" t="s">
        <v>11</v>
      </c>
      <c r="B136" s="5" t="s">
        <v>355</v>
      </c>
      <c r="C136" s="3" t="s">
        <v>353</v>
      </c>
      <c r="D136" s="4" t="s">
        <v>354</v>
      </c>
      <c r="E136" s="10">
        <v>26</v>
      </c>
      <c r="F136" s="11" t="str">
        <f t="shared" si="9"/>
        <v>фото</v>
      </c>
      <c r="G136" s="3" t="s">
        <v>14</v>
      </c>
      <c r="H136" s="3" t="s">
        <v>23</v>
      </c>
      <c r="I136" s="3" t="s">
        <v>24</v>
      </c>
      <c r="J136" s="10"/>
      <c r="K136" s="15">
        <v>10359.62592</v>
      </c>
      <c r="L136" s="15">
        <v>9773.232</v>
      </c>
      <c r="M136" s="15">
        <v>9577.76736</v>
      </c>
      <c r="N136" s="15">
        <v>9382.30272</v>
      </c>
      <c r="O136" s="16">
        <v>13280</v>
      </c>
      <c r="P136" s="6">
        <f t="shared" si="13"/>
        <v>0</v>
      </c>
      <c r="Q136" s="6">
        <f t="shared" si="12"/>
        <v>0</v>
      </c>
    </row>
    <row r="137" spans="1:17" ht="25.5">
      <c r="A137" s="3" t="s">
        <v>11</v>
      </c>
      <c r="B137" s="5" t="s">
        <v>358</v>
      </c>
      <c r="C137" s="3" t="s">
        <v>356</v>
      </c>
      <c r="D137" s="4" t="s">
        <v>357</v>
      </c>
      <c r="E137" s="10">
        <v>26</v>
      </c>
      <c r="F137" s="11" t="str">
        <f aca="true" t="shared" si="14" ref="F137:F200">HYPERLINK(D137,"фото")</f>
        <v>фото</v>
      </c>
      <c r="G137" s="3" t="s">
        <v>14</v>
      </c>
      <c r="H137" s="3" t="s">
        <v>23</v>
      </c>
      <c r="I137" s="3" t="s">
        <v>35</v>
      </c>
      <c r="J137" s="10"/>
      <c r="K137" s="15">
        <v>19831.283904000004</v>
      </c>
      <c r="L137" s="15">
        <v>18708.758400000002</v>
      </c>
      <c r="M137" s="15">
        <v>18334.583232</v>
      </c>
      <c r="N137" s="15">
        <v>17960.408064000003</v>
      </c>
      <c r="O137" s="16">
        <v>25430</v>
      </c>
      <c r="P137" s="6">
        <f t="shared" si="13"/>
        <v>0</v>
      </c>
      <c r="Q137" s="6">
        <f aca="true" t="shared" si="15" ref="Q137:Q168">0.2586*J137</f>
        <v>0</v>
      </c>
    </row>
    <row r="138" spans="1:17" ht="25.5">
      <c r="A138" s="3" t="s">
        <v>11</v>
      </c>
      <c r="B138" s="5" t="s">
        <v>360</v>
      </c>
      <c r="C138" s="3" t="s">
        <v>356</v>
      </c>
      <c r="D138" s="4" t="s">
        <v>359</v>
      </c>
      <c r="E138" s="10">
        <v>26</v>
      </c>
      <c r="F138" s="11" t="str">
        <f t="shared" si="14"/>
        <v>фото</v>
      </c>
      <c r="G138" s="3" t="s">
        <v>14</v>
      </c>
      <c r="H138" s="3" t="s">
        <v>23</v>
      </c>
      <c r="I138" s="3" t="s">
        <v>35</v>
      </c>
      <c r="J138" s="10"/>
      <c r="K138" s="15">
        <v>19831.283904000004</v>
      </c>
      <c r="L138" s="15">
        <v>18708.758400000002</v>
      </c>
      <c r="M138" s="15">
        <v>18334.583232</v>
      </c>
      <c r="N138" s="15">
        <v>17960.408064000003</v>
      </c>
      <c r="O138" s="16">
        <v>25430</v>
      </c>
      <c r="P138" s="6">
        <f t="shared" si="13"/>
        <v>0</v>
      </c>
      <c r="Q138" s="6">
        <f t="shared" si="15"/>
        <v>0</v>
      </c>
    </row>
    <row r="139" spans="1:17" ht="25.5">
      <c r="A139" s="3" t="s">
        <v>11</v>
      </c>
      <c r="B139" s="5" t="s">
        <v>363</v>
      </c>
      <c r="C139" s="3" t="s">
        <v>361</v>
      </c>
      <c r="D139" s="4" t="s">
        <v>362</v>
      </c>
      <c r="E139" s="10">
        <v>29</v>
      </c>
      <c r="F139" s="11" t="str">
        <f t="shared" si="14"/>
        <v>фото</v>
      </c>
      <c r="G139" s="3" t="s">
        <v>14</v>
      </c>
      <c r="H139" s="3" t="s">
        <v>290</v>
      </c>
      <c r="I139" s="3" t="s">
        <v>35</v>
      </c>
      <c r="J139" s="10"/>
      <c r="K139" s="15">
        <v>25436.5815</v>
      </c>
      <c r="L139" s="15">
        <v>23996.775</v>
      </c>
      <c r="M139" s="15">
        <v>23516.839500000002</v>
      </c>
      <c r="N139" s="15">
        <v>23036.904000000002</v>
      </c>
      <c r="O139" s="16">
        <v>32540</v>
      </c>
      <c r="P139" s="6">
        <f t="shared" si="13"/>
        <v>0</v>
      </c>
      <c r="Q139" s="6">
        <f t="shared" si="15"/>
        <v>0</v>
      </c>
    </row>
    <row r="140" spans="1:17" ht="25.5">
      <c r="A140" s="3" t="s">
        <v>11</v>
      </c>
      <c r="B140" s="5" t="s">
        <v>366</v>
      </c>
      <c r="C140" s="3" t="s">
        <v>364</v>
      </c>
      <c r="D140" s="4" t="s">
        <v>365</v>
      </c>
      <c r="E140" s="10">
        <v>29</v>
      </c>
      <c r="F140" s="11" t="str">
        <f t="shared" si="14"/>
        <v>фото</v>
      </c>
      <c r="G140" s="3" t="s">
        <v>14</v>
      </c>
      <c r="H140" s="3" t="s">
        <v>290</v>
      </c>
      <c r="I140" s="3" t="s">
        <v>286</v>
      </c>
      <c r="J140" s="10"/>
      <c r="K140" s="15">
        <v>27702.205572000003</v>
      </c>
      <c r="L140" s="15">
        <v>26134.1562</v>
      </c>
      <c r="M140" s="15">
        <v>25611.473076000002</v>
      </c>
      <c r="N140" s="15">
        <v>25088.789952000003</v>
      </c>
      <c r="O140" s="16">
        <v>35520</v>
      </c>
      <c r="P140" s="6">
        <f t="shared" si="13"/>
        <v>0</v>
      </c>
      <c r="Q140" s="6">
        <f t="shared" si="15"/>
        <v>0</v>
      </c>
    </row>
    <row r="141" spans="1:17" ht="25.5">
      <c r="A141" s="3" t="s">
        <v>11</v>
      </c>
      <c r="B141" s="5" t="s">
        <v>368</v>
      </c>
      <c r="C141" s="3" t="s">
        <v>364</v>
      </c>
      <c r="D141" s="4" t="s">
        <v>367</v>
      </c>
      <c r="E141" s="10">
        <v>29</v>
      </c>
      <c r="F141" s="11" t="str">
        <f t="shared" si="14"/>
        <v>фото</v>
      </c>
      <c r="G141" s="3" t="s">
        <v>14</v>
      </c>
      <c r="H141" s="3" t="s">
        <v>290</v>
      </c>
      <c r="I141" s="3" t="s">
        <v>286</v>
      </c>
      <c r="J141" s="10"/>
      <c r="K141" s="15">
        <v>27702.205572000003</v>
      </c>
      <c r="L141" s="15">
        <v>26134.1562</v>
      </c>
      <c r="M141" s="15">
        <v>25611.473076000002</v>
      </c>
      <c r="N141" s="15">
        <v>25088.789952000003</v>
      </c>
      <c r="O141" s="16">
        <v>35520</v>
      </c>
      <c r="P141" s="6">
        <f t="shared" si="13"/>
        <v>0</v>
      </c>
      <c r="Q141" s="6">
        <f t="shared" si="15"/>
        <v>0</v>
      </c>
    </row>
    <row r="142" spans="1:17" ht="25.5">
      <c r="A142" s="3" t="s">
        <v>11</v>
      </c>
      <c r="B142" s="5" t="s">
        <v>371</v>
      </c>
      <c r="C142" s="3" t="s">
        <v>369</v>
      </c>
      <c r="D142" s="4" t="s">
        <v>370</v>
      </c>
      <c r="E142" s="10">
        <v>26</v>
      </c>
      <c r="F142" s="11" t="str">
        <f t="shared" si="14"/>
        <v>фото</v>
      </c>
      <c r="G142" s="3" t="s">
        <v>14</v>
      </c>
      <c r="H142" s="3" t="s">
        <v>23</v>
      </c>
      <c r="I142" s="3" t="s">
        <v>35</v>
      </c>
      <c r="J142" s="10"/>
      <c r="K142" s="15">
        <v>11199.713232</v>
      </c>
      <c r="L142" s="15">
        <v>10565.7672</v>
      </c>
      <c r="M142" s="15">
        <v>10354.451856</v>
      </c>
      <c r="N142" s="15">
        <v>10143.136512000001</v>
      </c>
      <c r="O142" s="16">
        <v>14360</v>
      </c>
      <c r="P142" s="6">
        <f t="shared" si="13"/>
        <v>0</v>
      </c>
      <c r="Q142" s="6">
        <f t="shared" si="15"/>
        <v>0</v>
      </c>
    </row>
    <row r="143" spans="1:17" ht="25.5">
      <c r="A143" s="3" t="s">
        <v>11</v>
      </c>
      <c r="B143" s="5" t="s">
        <v>373</v>
      </c>
      <c r="C143" s="3" t="s">
        <v>369</v>
      </c>
      <c r="D143" s="4" t="s">
        <v>372</v>
      </c>
      <c r="E143" s="10">
        <v>26</v>
      </c>
      <c r="F143" s="11" t="str">
        <f t="shared" si="14"/>
        <v>фото</v>
      </c>
      <c r="G143" s="3" t="s">
        <v>14</v>
      </c>
      <c r="H143" s="3" t="s">
        <v>23</v>
      </c>
      <c r="I143" s="3" t="s">
        <v>35</v>
      </c>
      <c r="J143" s="10"/>
      <c r="K143" s="15">
        <v>11199.713232</v>
      </c>
      <c r="L143" s="15">
        <v>10565.7672</v>
      </c>
      <c r="M143" s="15">
        <v>10354.451856</v>
      </c>
      <c r="N143" s="15">
        <v>10143.136512000001</v>
      </c>
      <c r="O143" s="16">
        <v>14360</v>
      </c>
      <c r="P143" s="6">
        <f t="shared" si="13"/>
        <v>0</v>
      </c>
      <c r="Q143" s="6">
        <f t="shared" si="15"/>
        <v>0</v>
      </c>
    </row>
    <row r="144" spans="1:17" ht="25.5">
      <c r="A144" s="3" t="s">
        <v>11</v>
      </c>
      <c r="B144" s="5" t="s">
        <v>376</v>
      </c>
      <c r="C144" s="3" t="s">
        <v>374</v>
      </c>
      <c r="D144" s="4" t="s">
        <v>375</v>
      </c>
      <c r="E144" s="10">
        <v>12</v>
      </c>
      <c r="F144" s="11" t="str">
        <f t="shared" si="14"/>
        <v>фото</v>
      </c>
      <c r="G144" s="3" t="s">
        <v>14</v>
      </c>
      <c r="H144" s="3" t="s">
        <v>15</v>
      </c>
      <c r="I144" s="3" t="s">
        <v>72</v>
      </c>
      <c r="J144" s="10"/>
      <c r="K144" s="15">
        <v>5868.641027999999</v>
      </c>
      <c r="L144" s="15">
        <v>5536.453799999999</v>
      </c>
      <c r="M144" s="15">
        <v>5425.724724</v>
      </c>
      <c r="N144" s="15">
        <v>5314.995647999999</v>
      </c>
      <c r="O144" s="16">
        <v>7490</v>
      </c>
      <c r="P144" s="6">
        <f>10.1*J144</f>
        <v>0</v>
      </c>
      <c r="Q144" s="6">
        <f t="shared" si="15"/>
        <v>0</v>
      </c>
    </row>
    <row r="145" spans="1:17" ht="25.5">
      <c r="A145" s="3" t="s">
        <v>11</v>
      </c>
      <c r="B145" s="5" t="s">
        <v>378</v>
      </c>
      <c r="C145" s="3" t="s">
        <v>374</v>
      </c>
      <c r="D145" s="4" t="s">
        <v>377</v>
      </c>
      <c r="E145" s="10">
        <v>12</v>
      </c>
      <c r="F145" s="11" t="str">
        <f t="shared" si="14"/>
        <v>фото</v>
      </c>
      <c r="G145" s="3" t="s">
        <v>14</v>
      </c>
      <c r="H145" s="3" t="s">
        <v>15</v>
      </c>
      <c r="I145" s="3" t="s">
        <v>72</v>
      </c>
      <c r="J145" s="10"/>
      <c r="K145" s="15">
        <v>5868.641027999999</v>
      </c>
      <c r="L145" s="15">
        <v>5536.453799999999</v>
      </c>
      <c r="M145" s="15">
        <v>5425.724724</v>
      </c>
      <c r="N145" s="15">
        <v>5314.995647999999</v>
      </c>
      <c r="O145" s="16">
        <v>7490</v>
      </c>
      <c r="P145" s="6">
        <f>10.1*J145</f>
        <v>0</v>
      </c>
      <c r="Q145" s="6">
        <f t="shared" si="15"/>
        <v>0</v>
      </c>
    </row>
    <row r="146" spans="1:17" ht="25.5">
      <c r="A146" s="3" t="s">
        <v>11</v>
      </c>
      <c r="B146" s="5" t="s">
        <v>381</v>
      </c>
      <c r="C146" s="3" t="s">
        <v>379</v>
      </c>
      <c r="D146" s="4" t="s">
        <v>380</v>
      </c>
      <c r="E146" s="10" t="s">
        <v>134</v>
      </c>
      <c r="F146" s="11" t="str">
        <f t="shared" si="14"/>
        <v>фото</v>
      </c>
      <c r="G146" s="3" t="s">
        <v>14</v>
      </c>
      <c r="H146" s="3" t="s">
        <v>15</v>
      </c>
      <c r="I146" s="3" t="s">
        <v>133</v>
      </c>
      <c r="J146" s="10"/>
      <c r="K146" s="15">
        <v>11989.743527999999</v>
      </c>
      <c r="L146" s="15">
        <v>11311.0788</v>
      </c>
      <c r="M146" s="15">
        <v>11084.857224</v>
      </c>
      <c r="N146" s="15">
        <v>10858.635648</v>
      </c>
      <c r="O146" s="16">
        <v>15370</v>
      </c>
      <c r="P146" s="6">
        <f aca="true" t="shared" si="16" ref="P146:P170">22*J146</f>
        <v>0</v>
      </c>
      <c r="Q146" s="6">
        <f t="shared" si="15"/>
        <v>0</v>
      </c>
    </row>
    <row r="147" spans="1:17" ht="25.5">
      <c r="A147" s="3" t="s">
        <v>11</v>
      </c>
      <c r="B147" s="5" t="s">
        <v>383</v>
      </c>
      <c r="C147" s="3" t="s">
        <v>379</v>
      </c>
      <c r="D147" s="4" t="s">
        <v>382</v>
      </c>
      <c r="E147" s="10" t="s">
        <v>134</v>
      </c>
      <c r="F147" s="11" t="str">
        <f t="shared" si="14"/>
        <v>фото</v>
      </c>
      <c r="G147" s="3" t="s">
        <v>14</v>
      </c>
      <c r="H147" s="3" t="s">
        <v>15</v>
      </c>
      <c r="I147" s="3" t="s">
        <v>133</v>
      </c>
      <c r="J147" s="10"/>
      <c r="K147" s="15">
        <v>11989.743527999999</v>
      </c>
      <c r="L147" s="15">
        <v>11311.0788</v>
      </c>
      <c r="M147" s="15">
        <v>11084.857224</v>
      </c>
      <c r="N147" s="15">
        <v>10858.635648</v>
      </c>
      <c r="O147" s="16">
        <v>15370</v>
      </c>
      <c r="P147" s="6">
        <f t="shared" si="16"/>
        <v>0</v>
      </c>
      <c r="Q147" s="6">
        <f t="shared" si="15"/>
        <v>0</v>
      </c>
    </row>
    <row r="148" spans="1:17" ht="25.5">
      <c r="A148" s="3" t="s">
        <v>11</v>
      </c>
      <c r="B148" s="5" t="s">
        <v>385</v>
      </c>
      <c r="C148" s="3" t="s">
        <v>379</v>
      </c>
      <c r="D148" s="4" t="s">
        <v>384</v>
      </c>
      <c r="E148" s="10" t="s">
        <v>134</v>
      </c>
      <c r="F148" s="11" t="str">
        <f t="shared" si="14"/>
        <v>фото</v>
      </c>
      <c r="G148" s="3" t="s">
        <v>14</v>
      </c>
      <c r="H148" s="3" t="s">
        <v>15</v>
      </c>
      <c r="I148" s="3" t="s">
        <v>133</v>
      </c>
      <c r="J148" s="10"/>
      <c r="K148" s="15">
        <v>11989.743527999999</v>
      </c>
      <c r="L148" s="15">
        <v>11311.0788</v>
      </c>
      <c r="M148" s="15">
        <v>11084.857224</v>
      </c>
      <c r="N148" s="15">
        <v>10858.635648</v>
      </c>
      <c r="O148" s="16">
        <v>15370</v>
      </c>
      <c r="P148" s="6">
        <f t="shared" si="16"/>
        <v>0</v>
      </c>
      <c r="Q148" s="6">
        <f t="shared" si="15"/>
        <v>0</v>
      </c>
    </row>
    <row r="149" spans="1:17" ht="25.5">
      <c r="A149" s="3" t="s">
        <v>11</v>
      </c>
      <c r="B149" s="5" t="s">
        <v>388</v>
      </c>
      <c r="C149" s="3" t="s">
        <v>386</v>
      </c>
      <c r="D149" s="4" t="s">
        <v>387</v>
      </c>
      <c r="E149" s="10">
        <v>26</v>
      </c>
      <c r="F149" s="11" t="str">
        <f t="shared" si="14"/>
        <v>фото</v>
      </c>
      <c r="G149" s="3" t="s">
        <v>14</v>
      </c>
      <c r="H149" s="3" t="s">
        <v>15</v>
      </c>
      <c r="I149" s="3" t="s">
        <v>72</v>
      </c>
      <c r="J149" s="10"/>
      <c r="K149" s="15">
        <v>12320.555112</v>
      </c>
      <c r="L149" s="15">
        <v>11623.1652</v>
      </c>
      <c r="M149" s="15">
        <v>11390.701895999999</v>
      </c>
      <c r="N149" s="15">
        <v>11158.238592</v>
      </c>
      <c r="O149" s="16">
        <v>15790</v>
      </c>
      <c r="P149" s="6">
        <f t="shared" si="16"/>
        <v>0</v>
      </c>
      <c r="Q149" s="6">
        <f t="shared" si="15"/>
        <v>0</v>
      </c>
    </row>
    <row r="150" spans="1:17" ht="25.5">
      <c r="A150" s="3" t="s">
        <v>11</v>
      </c>
      <c r="B150" s="5" t="s">
        <v>390</v>
      </c>
      <c r="C150" s="3" t="s">
        <v>386</v>
      </c>
      <c r="D150" s="4" t="s">
        <v>389</v>
      </c>
      <c r="E150" s="10">
        <v>26</v>
      </c>
      <c r="F150" s="11" t="str">
        <f t="shared" si="14"/>
        <v>фото</v>
      </c>
      <c r="G150" s="3" t="s">
        <v>14</v>
      </c>
      <c r="H150" s="3" t="s">
        <v>15</v>
      </c>
      <c r="I150" s="3" t="s">
        <v>72</v>
      </c>
      <c r="J150" s="10"/>
      <c r="K150" s="15">
        <v>12320.555112</v>
      </c>
      <c r="L150" s="15">
        <v>11623.1652</v>
      </c>
      <c r="M150" s="15">
        <v>11390.701895999999</v>
      </c>
      <c r="N150" s="15">
        <v>11158.238592</v>
      </c>
      <c r="O150" s="16">
        <v>15790</v>
      </c>
      <c r="P150" s="6">
        <f t="shared" si="16"/>
        <v>0</v>
      </c>
      <c r="Q150" s="6">
        <f t="shared" si="15"/>
        <v>0</v>
      </c>
    </row>
    <row r="151" spans="1:17" ht="25.5">
      <c r="A151" s="3" t="s">
        <v>11</v>
      </c>
      <c r="B151" s="5" t="s">
        <v>393</v>
      </c>
      <c r="C151" s="3" t="s">
        <v>391</v>
      </c>
      <c r="D151" s="4" t="s">
        <v>392</v>
      </c>
      <c r="E151" s="10">
        <v>26</v>
      </c>
      <c r="F151" s="11" t="str">
        <f t="shared" si="14"/>
        <v>фото</v>
      </c>
      <c r="G151" s="3" t="s">
        <v>14</v>
      </c>
      <c r="H151" s="3" t="s">
        <v>23</v>
      </c>
      <c r="I151" s="3" t="s">
        <v>35</v>
      </c>
      <c r="J151" s="10"/>
      <c r="K151" s="15">
        <v>25773.92226</v>
      </c>
      <c r="L151" s="15">
        <v>24315.021</v>
      </c>
      <c r="M151" s="15">
        <v>23828.72058</v>
      </c>
      <c r="N151" s="15">
        <v>23342.42016</v>
      </c>
      <c r="O151" s="16">
        <v>32990</v>
      </c>
      <c r="P151" s="6">
        <f t="shared" si="16"/>
        <v>0</v>
      </c>
      <c r="Q151" s="6">
        <f t="shared" si="15"/>
        <v>0</v>
      </c>
    </row>
    <row r="152" spans="1:17" ht="25.5">
      <c r="A152" s="3" t="s">
        <v>11</v>
      </c>
      <c r="B152" s="5" t="s">
        <v>395</v>
      </c>
      <c r="C152" s="3" t="s">
        <v>391</v>
      </c>
      <c r="D152" s="4" t="s">
        <v>394</v>
      </c>
      <c r="E152" s="10">
        <v>26</v>
      </c>
      <c r="F152" s="11" t="str">
        <f t="shared" si="14"/>
        <v>фото</v>
      </c>
      <c r="G152" s="3" t="s">
        <v>14</v>
      </c>
      <c r="H152" s="3" t="s">
        <v>23</v>
      </c>
      <c r="I152" s="3" t="s">
        <v>35</v>
      </c>
      <c r="J152" s="10"/>
      <c r="K152" s="15">
        <v>25773.92226</v>
      </c>
      <c r="L152" s="15">
        <v>24315.021</v>
      </c>
      <c r="M152" s="15">
        <v>23828.72058</v>
      </c>
      <c r="N152" s="15">
        <v>23342.42016</v>
      </c>
      <c r="O152" s="16">
        <v>32990</v>
      </c>
      <c r="P152" s="6">
        <f t="shared" si="16"/>
        <v>0</v>
      </c>
      <c r="Q152" s="6">
        <f t="shared" si="15"/>
        <v>0</v>
      </c>
    </row>
    <row r="153" spans="1:17" ht="25.5">
      <c r="A153" s="3" t="s">
        <v>11</v>
      </c>
      <c r="B153" s="5" t="s">
        <v>398</v>
      </c>
      <c r="C153" s="3" t="s">
        <v>396</v>
      </c>
      <c r="D153" s="4" t="s">
        <v>397</v>
      </c>
      <c r="E153" s="10">
        <v>24</v>
      </c>
      <c r="F153" s="11" t="str">
        <f t="shared" si="14"/>
        <v>фото</v>
      </c>
      <c r="G153" s="3" t="s">
        <v>14</v>
      </c>
      <c r="H153" s="3" t="s">
        <v>23</v>
      </c>
      <c r="I153" s="3" t="s">
        <v>24</v>
      </c>
      <c r="J153" s="10"/>
      <c r="K153" s="15">
        <v>13790.707908</v>
      </c>
      <c r="L153" s="15">
        <v>13010.1018</v>
      </c>
      <c r="M153" s="15">
        <v>12749.899764</v>
      </c>
      <c r="N153" s="15">
        <v>12489.697728000001</v>
      </c>
      <c r="O153" s="16">
        <v>18990</v>
      </c>
      <c r="P153" s="6">
        <f t="shared" si="16"/>
        <v>0</v>
      </c>
      <c r="Q153" s="6">
        <f t="shared" si="15"/>
        <v>0</v>
      </c>
    </row>
    <row r="154" spans="1:17" ht="25.5">
      <c r="A154" s="3" t="s">
        <v>11</v>
      </c>
      <c r="B154" s="5" t="s">
        <v>400</v>
      </c>
      <c r="C154" s="3" t="s">
        <v>399</v>
      </c>
      <c r="D154" s="3"/>
      <c r="E154" s="10">
        <v>26</v>
      </c>
      <c r="F154" s="11" t="str">
        <f t="shared" si="14"/>
        <v>фото</v>
      </c>
      <c r="G154" s="3" t="s">
        <v>14</v>
      </c>
      <c r="H154" s="3" t="s">
        <v>23</v>
      </c>
      <c r="I154" s="3" t="s">
        <v>35</v>
      </c>
      <c r="J154" s="10"/>
      <c r="K154" s="15">
        <v>21519.0759</v>
      </c>
      <c r="L154" s="15">
        <v>20301.015</v>
      </c>
      <c r="M154" s="15">
        <v>19894.9947</v>
      </c>
      <c r="N154" s="15">
        <v>19488.9744</v>
      </c>
      <c r="O154" s="16">
        <v>29660</v>
      </c>
      <c r="P154" s="6">
        <f t="shared" si="16"/>
        <v>0</v>
      </c>
      <c r="Q154" s="6">
        <f t="shared" si="15"/>
        <v>0</v>
      </c>
    </row>
    <row r="155" spans="1:17" ht="25.5">
      <c r="A155" s="3" t="s">
        <v>11</v>
      </c>
      <c r="B155" s="5" t="s">
        <v>401</v>
      </c>
      <c r="C155" s="3" t="s">
        <v>399</v>
      </c>
      <c r="D155" s="3"/>
      <c r="E155" s="10">
        <v>26</v>
      </c>
      <c r="F155" s="11" t="str">
        <f t="shared" si="14"/>
        <v>фото</v>
      </c>
      <c r="G155" s="3" t="s">
        <v>14</v>
      </c>
      <c r="H155" s="3" t="s">
        <v>23</v>
      </c>
      <c r="I155" s="3" t="s">
        <v>35</v>
      </c>
      <c r="J155" s="10"/>
      <c r="K155" s="15">
        <v>21519.0759</v>
      </c>
      <c r="L155" s="15">
        <v>20301.015</v>
      </c>
      <c r="M155" s="15">
        <v>19894.9947</v>
      </c>
      <c r="N155" s="15">
        <v>19488.9744</v>
      </c>
      <c r="O155" s="16">
        <v>29660</v>
      </c>
      <c r="P155" s="6">
        <f t="shared" si="16"/>
        <v>0</v>
      </c>
      <c r="Q155" s="6">
        <f t="shared" si="15"/>
        <v>0</v>
      </c>
    </row>
    <row r="156" spans="1:17" ht="25.5">
      <c r="A156" s="3" t="s">
        <v>11</v>
      </c>
      <c r="B156" s="5" t="s">
        <v>403</v>
      </c>
      <c r="C156" s="3" t="s">
        <v>402</v>
      </c>
      <c r="D156" s="3"/>
      <c r="E156" s="10">
        <v>26</v>
      </c>
      <c r="F156" s="11" t="str">
        <f t="shared" si="14"/>
        <v>фото</v>
      </c>
      <c r="G156" s="3" t="s">
        <v>14</v>
      </c>
      <c r="H156" s="3" t="s">
        <v>23</v>
      </c>
      <c r="I156" s="3" t="s">
        <v>286</v>
      </c>
      <c r="J156" s="10"/>
      <c r="K156" s="15">
        <v>27914.403791999994</v>
      </c>
      <c r="L156" s="15">
        <v>26334.343199999996</v>
      </c>
      <c r="M156" s="15">
        <v>25807.656335999996</v>
      </c>
      <c r="N156" s="15">
        <v>25280.969471999997</v>
      </c>
      <c r="O156" s="16">
        <v>38480</v>
      </c>
      <c r="P156" s="6">
        <f t="shared" si="16"/>
        <v>0</v>
      </c>
      <c r="Q156" s="6">
        <f t="shared" si="15"/>
        <v>0</v>
      </c>
    </row>
    <row r="157" spans="1:17" ht="25.5">
      <c r="A157" s="3" t="s">
        <v>11</v>
      </c>
      <c r="B157" s="5" t="s">
        <v>404</v>
      </c>
      <c r="C157" s="3" t="s">
        <v>402</v>
      </c>
      <c r="D157" s="3"/>
      <c r="E157" s="10">
        <v>26</v>
      </c>
      <c r="F157" s="11" t="str">
        <f t="shared" si="14"/>
        <v>фото</v>
      </c>
      <c r="G157" s="3" t="s">
        <v>14</v>
      </c>
      <c r="H157" s="3" t="s">
        <v>23</v>
      </c>
      <c r="I157" s="3" t="s">
        <v>286</v>
      </c>
      <c r="J157" s="10"/>
      <c r="K157" s="15">
        <v>27914.403791999994</v>
      </c>
      <c r="L157" s="15">
        <v>26334.343199999996</v>
      </c>
      <c r="M157" s="15">
        <v>25807.656335999996</v>
      </c>
      <c r="N157" s="15">
        <v>25280.969471999997</v>
      </c>
      <c r="O157" s="16">
        <v>38480</v>
      </c>
      <c r="P157" s="6">
        <f t="shared" si="16"/>
        <v>0</v>
      </c>
      <c r="Q157" s="6">
        <f t="shared" si="15"/>
        <v>0</v>
      </c>
    </row>
    <row r="158" spans="1:17" ht="25.5">
      <c r="A158" s="3" t="s">
        <v>11</v>
      </c>
      <c r="B158" s="5" t="s">
        <v>407</v>
      </c>
      <c r="C158" s="3" t="s">
        <v>405</v>
      </c>
      <c r="D158" s="4" t="s">
        <v>406</v>
      </c>
      <c r="E158" s="10" t="s">
        <v>44</v>
      </c>
      <c r="F158" s="11" t="str">
        <f t="shared" si="14"/>
        <v>фото</v>
      </c>
      <c r="G158" s="3" t="s">
        <v>14</v>
      </c>
      <c r="H158" s="3" t="s">
        <v>23</v>
      </c>
      <c r="I158" s="3" t="s">
        <v>35</v>
      </c>
      <c r="J158" s="10"/>
      <c r="K158" s="15">
        <v>21978.294612</v>
      </c>
      <c r="L158" s="15">
        <v>20734.2402</v>
      </c>
      <c r="M158" s="15">
        <v>20319.555396</v>
      </c>
      <c r="N158" s="15">
        <v>19904.870592</v>
      </c>
      <c r="O158" s="16">
        <v>30290</v>
      </c>
      <c r="P158" s="6">
        <f t="shared" si="16"/>
        <v>0</v>
      </c>
      <c r="Q158" s="6">
        <f t="shared" si="15"/>
        <v>0</v>
      </c>
    </row>
    <row r="159" spans="1:17" ht="25.5">
      <c r="A159" s="3" t="s">
        <v>11</v>
      </c>
      <c r="B159" s="5" t="s">
        <v>408</v>
      </c>
      <c r="C159" s="3" t="s">
        <v>405</v>
      </c>
      <c r="D159" s="3"/>
      <c r="E159" s="10" t="s">
        <v>44</v>
      </c>
      <c r="F159" s="11" t="str">
        <f t="shared" si="14"/>
        <v>фото</v>
      </c>
      <c r="G159" s="3" t="s">
        <v>14</v>
      </c>
      <c r="H159" s="3" t="s">
        <v>23</v>
      </c>
      <c r="I159" s="3" t="s">
        <v>35</v>
      </c>
      <c r="J159" s="10"/>
      <c r="K159" s="15">
        <v>21978.294612</v>
      </c>
      <c r="L159" s="15">
        <v>20734.2402</v>
      </c>
      <c r="M159" s="15">
        <v>20319.555396</v>
      </c>
      <c r="N159" s="15">
        <v>19904.870592</v>
      </c>
      <c r="O159" s="16">
        <v>30290</v>
      </c>
      <c r="P159" s="6">
        <f t="shared" si="16"/>
        <v>0</v>
      </c>
      <c r="Q159" s="6">
        <f t="shared" si="15"/>
        <v>0</v>
      </c>
    </row>
    <row r="160" spans="1:17" ht="25.5">
      <c r="A160" s="3" t="s">
        <v>11</v>
      </c>
      <c r="B160" s="5" t="s">
        <v>411</v>
      </c>
      <c r="C160" s="3" t="s">
        <v>409</v>
      </c>
      <c r="D160" s="4" t="s">
        <v>410</v>
      </c>
      <c r="E160" s="10" t="s">
        <v>44</v>
      </c>
      <c r="F160" s="11" t="str">
        <f t="shared" si="14"/>
        <v>фото</v>
      </c>
      <c r="G160" s="3" t="s">
        <v>14</v>
      </c>
      <c r="H160" s="3" t="s">
        <v>23</v>
      </c>
      <c r="I160" s="3" t="s">
        <v>286</v>
      </c>
      <c r="J160" s="10"/>
      <c r="K160" s="15">
        <v>28049.340096</v>
      </c>
      <c r="L160" s="15">
        <v>26461.6416</v>
      </c>
      <c r="M160" s="15">
        <v>25932.408767999998</v>
      </c>
      <c r="N160" s="15">
        <v>25403.175936</v>
      </c>
      <c r="O160" s="16">
        <v>38660</v>
      </c>
      <c r="P160" s="6">
        <f t="shared" si="16"/>
        <v>0</v>
      </c>
      <c r="Q160" s="6">
        <f t="shared" si="15"/>
        <v>0</v>
      </c>
    </row>
    <row r="161" spans="1:17" ht="25.5">
      <c r="A161" s="3" t="s">
        <v>11</v>
      </c>
      <c r="B161" s="5" t="s">
        <v>413</v>
      </c>
      <c r="C161" s="3" t="s">
        <v>409</v>
      </c>
      <c r="D161" s="4" t="s">
        <v>412</v>
      </c>
      <c r="E161" s="10" t="s">
        <v>44</v>
      </c>
      <c r="F161" s="11" t="str">
        <f t="shared" si="14"/>
        <v>фото</v>
      </c>
      <c r="G161" s="3" t="s">
        <v>14</v>
      </c>
      <c r="H161" s="3" t="s">
        <v>23</v>
      </c>
      <c r="I161" s="3" t="s">
        <v>286</v>
      </c>
      <c r="J161" s="10"/>
      <c r="K161" s="15">
        <v>28049.340096</v>
      </c>
      <c r="L161" s="15">
        <v>26461.6416</v>
      </c>
      <c r="M161" s="15">
        <v>25932.408767999998</v>
      </c>
      <c r="N161" s="15">
        <v>25403.175936</v>
      </c>
      <c r="O161" s="16">
        <v>38660</v>
      </c>
      <c r="P161" s="6">
        <f t="shared" si="16"/>
        <v>0</v>
      </c>
      <c r="Q161" s="6">
        <f t="shared" si="15"/>
        <v>0</v>
      </c>
    </row>
    <row r="162" spans="1:17" ht="25.5">
      <c r="A162" s="3" t="s">
        <v>11</v>
      </c>
      <c r="B162" s="5" t="s">
        <v>416</v>
      </c>
      <c r="C162" s="3" t="s">
        <v>414</v>
      </c>
      <c r="D162" s="4" t="s">
        <v>415</v>
      </c>
      <c r="E162" s="10">
        <v>29</v>
      </c>
      <c r="F162" s="11" t="str">
        <f t="shared" si="14"/>
        <v>фото</v>
      </c>
      <c r="G162" s="3" t="s">
        <v>14</v>
      </c>
      <c r="H162" s="3" t="s">
        <v>23</v>
      </c>
      <c r="I162" s="3" t="s">
        <v>35</v>
      </c>
      <c r="J162" s="10"/>
      <c r="K162" s="15">
        <v>22383.103524</v>
      </c>
      <c r="L162" s="15">
        <v>21116.1354</v>
      </c>
      <c r="M162" s="15">
        <v>20693.812692</v>
      </c>
      <c r="N162" s="15">
        <v>20271.489984</v>
      </c>
      <c r="O162" s="16">
        <v>30850</v>
      </c>
      <c r="P162" s="6">
        <f t="shared" si="16"/>
        <v>0</v>
      </c>
      <c r="Q162" s="6">
        <f t="shared" si="15"/>
        <v>0</v>
      </c>
    </row>
    <row r="163" spans="1:17" ht="25.5">
      <c r="A163" s="3" t="s">
        <v>11</v>
      </c>
      <c r="B163" s="5" t="s">
        <v>418</v>
      </c>
      <c r="C163" s="3" t="s">
        <v>414</v>
      </c>
      <c r="D163" s="4" t="s">
        <v>417</v>
      </c>
      <c r="E163" s="10">
        <v>29</v>
      </c>
      <c r="F163" s="11" t="str">
        <f t="shared" si="14"/>
        <v>фото</v>
      </c>
      <c r="G163" s="3" t="s">
        <v>14</v>
      </c>
      <c r="H163" s="3" t="s">
        <v>23</v>
      </c>
      <c r="I163" s="3" t="s">
        <v>35</v>
      </c>
      <c r="J163" s="10"/>
      <c r="K163" s="15">
        <v>22383.103524</v>
      </c>
      <c r="L163" s="15">
        <v>21116.1354</v>
      </c>
      <c r="M163" s="15">
        <v>20693.812692</v>
      </c>
      <c r="N163" s="15">
        <v>20271.489984</v>
      </c>
      <c r="O163" s="16">
        <v>30850</v>
      </c>
      <c r="P163" s="6">
        <f t="shared" si="16"/>
        <v>0</v>
      </c>
      <c r="Q163" s="6">
        <f t="shared" si="15"/>
        <v>0</v>
      </c>
    </row>
    <row r="164" spans="1:17" ht="25.5">
      <c r="A164" s="3" t="s">
        <v>11</v>
      </c>
      <c r="B164" s="5" t="s">
        <v>421</v>
      </c>
      <c r="C164" s="3" t="s">
        <v>419</v>
      </c>
      <c r="D164" s="4" t="s">
        <v>420</v>
      </c>
      <c r="E164" s="10">
        <v>29</v>
      </c>
      <c r="F164" s="11" t="str">
        <f t="shared" si="14"/>
        <v>фото</v>
      </c>
      <c r="G164" s="3" t="s">
        <v>14</v>
      </c>
      <c r="H164" s="3" t="s">
        <v>23</v>
      </c>
      <c r="I164" s="3" t="s">
        <v>286</v>
      </c>
      <c r="J164" s="10"/>
      <c r="K164" s="15">
        <v>28319.212704</v>
      </c>
      <c r="L164" s="15">
        <v>26716.238400000002</v>
      </c>
      <c r="M164" s="15">
        <v>26181.913632000003</v>
      </c>
      <c r="N164" s="15">
        <v>25647.588864</v>
      </c>
      <c r="O164" s="16">
        <v>38990</v>
      </c>
      <c r="P164" s="6">
        <f t="shared" si="16"/>
        <v>0</v>
      </c>
      <c r="Q164" s="6">
        <f t="shared" si="15"/>
        <v>0</v>
      </c>
    </row>
    <row r="165" spans="1:17" ht="25.5">
      <c r="A165" s="3" t="s">
        <v>11</v>
      </c>
      <c r="B165" s="5" t="s">
        <v>423</v>
      </c>
      <c r="C165" s="3" t="s">
        <v>419</v>
      </c>
      <c r="D165" s="4" t="s">
        <v>422</v>
      </c>
      <c r="E165" s="10">
        <v>29</v>
      </c>
      <c r="F165" s="11" t="str">
        <f t="shared" si="14"/>
        <v>фото</v>
      </c>
      <c r="G165" s="3" t="s">
        <v>14</v>
      </c>
      <c r="H165" s="3" t="s">
        <v>23</v>
      </c>
      <c r="I165" s="3" t="s">
        <v>286</v>
      </c>
      <c r="J165" s="10"/>
      <c r="K165" s="15">
        <v>28319.212704</v>
      </c>
      <c r="L165" s="15">
        <v>26716.238400000002</v>
      </c>
      <c r="M165" s="15">
        <v>26181.913632000003</v>
      </c>
      <c r="N165" s="15">
        <v>25647.588864</v>
      </c>
      <c r="O165" s="16">
        <v>38990</v>
      </c>
      <c r="P165" s="6">
        <f t="shared" si="16"/>
        <v>0</v>
      </c>
      <c r="Q165" s="6">
        <f t="shared" si="15"/>
        <v>0</v>
      </c>
    </row>
    <row r="166" spans="1:17" ht="25.5">
      <c r="A166" s="3" t="s">
        <v>11</v>
      </c>
      <c r="B166" s="5" t="s">
        <v>426</v>
      </c>
      <c r="C166" s="3" t="s">
        <v>424</v>
      </c>
      <c r="D166" s="4" t="s">
        <v>425</v>
      </c>
      <c r="E166" s="10">
        <v>26</v>
      </c>
      <c r="F166" s="11" t="str">
        <f t="shared" si="14"/>
        <v>фото</v>
      </c>
      <c r="G166" s="3" t="s">
        <v>14</v>
      </c>
      <c r="H166" s="3" t="s">
        <v>338</v>
      </c>
      <c r="I166" s="3" t="s">
        <v>35</v>
      </c>
      <c r="J166" s="10"/>
      <c r="K166" s="15">
        <v>22940.259876</v>
      </c>
      <c r="L166" s="15">
        <v>21641.7546</v>
      </c>
      <c r="M166" s="15">
        <v>21208.919508</v>
      </c>
      <c r="N166" s="15">
        <v>20776.084416</v>
      </c>
      <c r="O166" s="16">
        <v>31630</v>
      </c>
      <c r="P166" s="6">
        <f t="shared" si="16"/>
        <v>0</v>
      </c>
      <c r="Q166" s="6">
        <f t="shared" si="15"/>
        <v>0</v>
      </c>
    </row>
    <row r="167" spans="1:17" ht="25.5">
      <c r="A167" s="3" t="s">
        <v>11</v>
      </c>
      <c r="B167" s="5" t="s">
        <v>428</v>
      </c>
      <c r="C167" s="3" t="s">
        <v>424</v>
      </c>
      <c r="D167" s="4" t="s">
        <v>427</v>
      </c>
      <c r="E167" s="10">
        <v>26</v>
      </c>
      <c r="F167" s="11" t="str">
        <f t="shared" si="14"/>
        <v>фото</v>
      </c>
      <c r="G167" s="3" t="s">
        <v>14</v>
      </c>
      <c r="H167" s="3" t="s">
        <v>338</v>
      </c>
      <c r="I167" s="3" t="s">
        <v>35</v>
      </c>
      <c r="J167" s="10"/>
      <c r="K167" s="15">
        <v>22940.259876</v>
      </c>
      <c r="L167" s="15">
        <v>21641.7546</v>
      </c>
      <c r="M167" s="15">
        <v>21208.919508</v>
      </c>
      <c r="N167" s="15">
        <v>20776.084416</v>
      </c>
      <c r="O167" s="16">
        <v>31630</v>
      </c>
      <c r="P167" s="6">
        <f t="shared" si="16"/>
        <v>0</v>
      </c>
      <c r="Q167" s="6">
        <f t="shared" si="15"/>
        <v>0</v>
      </c>
    </row>
    <row r="168" spans="1:17" ht="25.5">
      <c r="A168" s="3" t="s">
        <v>11</v>
      </c>
      <c r="B168" s="5" t="s">
        <v>430</v>
      </c>
      <c r="C168" s="3" t="s">
        <v>424</v>
      </c>
      <c r="D168" s="4" t="s">
        <v>429</v>
      </c>
      <c r="E168" s="10">
        <v>26</v>
      </c>
      <c r="F168" s="11" t="str">
        <f t="shared" si="14"/>
        <v>фото</v>
      </c>
      <c r="G168" s="3" t="s">
        <v>14</v>
      </c>
      <c r="H168" s="3" t="s">
        <v>338</v>
      </c>
      <c r="I168" s="3" t="s">
        <v>35</v>
      </c>
      <c r="J168" s="10"/>
      <c r="K168" s="15">
        <v>22940.259876</v>
      </c>
      <c r="L168" s="15">
        <v>21641.7546</v>
      </c>
      <c r="M168" s="15">
        <v>21208.919508</v>
      </c>
      <c r="N168" s="15">
        <v>20776.084416</v>
      </c>
      <c r="O168" s="16">
        <v>31630</v>
      </c>
      <c r="P168" s="6">
        <f t="shared" si="16"/>
        <v>0</v>
      </c>
      <c r="Q168" s="6">
        <f t="shared" si="15"/>
        <v>0</v>
      </c>
    </row>
    <row r="169" spans="1:17" ht="25.5">
      <c r="A169" s="3" t="s">
        <v>11</v>
      </c>
      <c r="B169" s="5" t="s">
        <v>433</v>
      </c>
      <c r="C169" s="3" t="s">
        <v>431</v>
      </c>
      <c r="D169" s="4" t="s">
        <v>432</v>
      </c>
      <c r="E169" s="10">
        <v>26</v>
      </c>
      <c r="F169" s="11" t="str">
        <f t="shared" si="14"/>
        <v>фото</v>
      </c>
      <c r="G169" s="3" t="s">
        <v>14</v>
      </c>
      <c r="H169" s="3" t="s">
        <v>338</v>
      </c>
      <c r="I169" s="3" t="s">
        <v>286</v>
      </c>
      <c r="J169" s="10"/>
      <c r="K169" s="15">
        <v>25847.919588</v>
      </c>
      <c r="L169" s="15">
        <v>24384.8298</v>
      </c>
      <c r="M169" s="15">
        <v>23897.133203999998</v>
      </c>
      <c r="N169" s="15">
        <v>23409.436608</v>
      </c>
      <c r="O169" s="16">
        <v>35630</v>
      </c>
      <c r="P169" s="6">
        <f t="shared" si="16"/>
        <v>0</v>
      </c>
      <c r="Q169" s="6">
        <f aca="true" t="shared" si="17" ref="Q169:Q200">0.2586*J169</f>
        <v>0</v>
      </c>
    </row>
    <row r="170" spans="1:17" ht="25.5">
      <c r="A170" s="3" t="s">
        <v>11</v>
      </c>
      <c r="B170" s="5" t="s">
        <v>435</v>
      </c>
      <c r="C170" s="3" t="s">
        <v>431</v>
      </c>
      <c r="D170" s="4" t="s">
        <v>434</v>
      </c>
      <c r="E170" s="10">
        <v>26</v>
      </c>
      <c r="F170" s="11" t="str">
        <f t="shared" si="14"/>
        <v>фото</v>
      </c>
      <c r="G170" s="3" t="s">
        <v>14</v>
      </c>
      <c r="H170" s="3" t="s">
        <v>338</v>
      </c>
      <c r="I170" s="3" t="s">
        <v>286</v>
      </c>
      <c r="J170" s="10"/>
      <c r="K170" s="15">
        <v>25847.919588</v>
      </c>
      <c r="L170" s="15">
        <v>24384.8298</v>
      </c>
      <c r="M170" s="15">
        <v>23897.133203999998</v>
      </c>
      <c r="N170" s="15">
        <v>23409.436608</v>
      </c>
      <c r="O170" s="16">
        <v>35630</v>
      </c>
      <c r="P170" s="6">
        <f t="shared" si="16"/>
        <v>0</v>
      </c>
      <c r="Q170" s="6">
        <f t="shared" si="17"/>
        <v>0</v>
      </c>
    </row>
    <row r="171" spans="1:17" ht="25.5">
      <c r="A171" s="3" t="s">
        <v>11</v>
      </c>
      <c r="B171" s="5" t="s">
        <v>438</v>
      </c>
      <c r="C171" s="3" t="s">
        <v>436</v>
      </c>
      <c r="D171" s="4" t="s">
        <v>437</v>
      </c>
      <c r="E171" s="10">
        <v>14</v>
      </c>
      <c r="F171" s="11" t="str">
        <f t="shared" si="14"/>
        <v>фото</v>
      </c>
      <c r="G171" s="3" t="s">
        <v>14</v>
      </c>
      <c r="H171" s="3" t="s">
        <v>338</v>
      </c>
      <c r="I171" s="3" t="s">
        <v>72</v>
      </c>
      <c r="J171" s="10"/>
      <c r="K171" s="15">
        <v>10569.647748</v>
      </c>
      <c r="L171" s="15">
        <v>9971.3658</v>
      </c>
      <c r="M171" s="15">
        <v>9771.938484</v>
      </c>
      <c r="N171" s="15">
        <v>9572.511167999999</v>
      </c>
      <c r="O171" s="16">
        <v>14570</v>
      </c>
      <c r="P171" s="6">
        <f>10.5*J171</f>
        <v>0</v>
      </c>
      <c r="Q171" s="6">
        <f t="shared" si="17"/>
        <v>0</v>
      </c>
    </row>
    <row r="172" spans="1:17" ht="25.5">
      <c r="A172" s="3" t="s">
        <v>11</v>
      </c>
      <c r="B172" s="5" t="s">
        <v>441</v>
      </c>
      <c r="C172" s="3" t="s">
        <v>439</v>
      </c>
      <c r="D172" s="4" t="s">
        <v>440</v>
      </c>
      <c r="E172" s="10">
        <v>16</v>
      </c>
      <c r="F172" s="11" t="str">
        <f t="shared" si="14"/>
        <v>фото</v>
      </c>
      <c r="G172" s="3" t="s">
        <v>14</v>
      </c>
      <c r="H172" s="3" t="s">
        <v>338</v>
      </c>
      <c r="I172" s="3" t="s">
        <v>24</v>
      </c>
      <c r="J172" s="10"/>
      <c r="K172" s="15">
        <v>10684.996524</v>
      </c>
      <c r="L172" s="15">
        <v>10080.1854</v>
      </c>
      <c r="M172" s="15">
        <v>9878.581692</v>
      </c>
      <c r="N172" s="15">
        <v>9676.977984000001</v>
      </c>
      <c r="O172" s="16">
        <v>14730</v>
      </c>
      <c r="P172" s="6">
        <f>11.8*J172</f>
        <v>0</v>
      </c>
      <c r="Q172" s="6">
        <f t="shared" si="17"/>
        <v>0</v>
      </c>
    </row>
    <row r="173" spans="1:17" ht="25.5">
      <c r="A173" s="3" t="s">
        <v>11</v>
      </c>
      <c r="B173" s="5" t="s">
        <v>444</v>
      </c>
      <c r="C173" s="3" t="s">
        <v>442</v>
      </c>
      <c r="D173" s="4" t="s">
        <v>443</v>
      </c>
      <c r="E173" s="10">
        <v>18</v>
      </c>
      <c r="F173" s="11" t="str">
        <f t="shared" si="14"/>
        <v>фото</v>
      </c>
      <c r="G173" s="3" t="s">
        <v>14</v>
      </c>
      <c r="H173" s="3" t="s">
        <v>338</v>
      </c>
      <c r="I173" s="3" t="s">
        <v>72</v>
      </c>
      <c r="J173" s="10"/>
      <c r="K173" s="15">
        <v>10914.605880000001</v>
      </c>
      <c r="L173" s="15">
        <v>10296.798</v>
      </c>
      <c r="M173" s="15">
        <v>10090.86204</v>
      </c>
      <c r="N173" s="15">
        <v>9884.926080000001</v>
      </c>
      <c r="O173" s="16">
        <v>15050</v>
      </c>
      <c r="P173" s="6">
        <f>12*J173</f>
        <v>0</v>
      </c>
      <c r="Q173" s="6">
        <f t="shared" si="17"/>
        <v>0</v>
      </c>
    </row>
    <row r="174" spans="1:17" ht="25.5">
      <c r="A174" s="3" t="s">
        <v>11</v>
      </c>
      <c r="B174" s="5" t="s">
        <v>447</v>
      </c>
      <c r="C174" s="3" t="s">
        <v>445</v>
      </c>
      <c r="D174" s="4" t="s">
        <v>446</v>
      </c>
      <c r="E174" s="10">
        <v>29</v>
      </c>
      <c r="F174" s="11" t="str">
        <f t="shared" si="14"/>
        <v>фото</v>
      </c>
      <c r="G174" s="3" t="s">
        <v>14</v>
      </c>
      <c r="H174" s="3" t="s">
        <v>23</v>
      </c>
      <c r="I174" s="3" t="s">
        <v>286</v>
      </c>
      <c r="J174" s="10"/>
      <c r="K174" s="15">
        <v>30594.63054</v>
      </c>
      <c r="L174" s="15">
        <v>28862.858999999997</v>
      </c>
      <c r="M174" s="15">
        <v>28285.601819999996</v>
      </c>
      <c r="N174" s="15">
        <v>27708.344639999996</v>
      </c>
      <c r="O174" s="16">
        <v>42170</v>
      </c>
      <c r="P174" s="6">
        <f aca="true" t="shared" si="18" ref="P174:P205">22*J174</f>
        <v>0</v>
      </c>
      <c r="Q174" s="6">
        <f t="shared" si="17"/>
        <v>0</v>
      </c>
    </row>
    <row r="175" spans="1:17" ht="25.5">
      <c r="A175" s="3" t="s">
        <v>11</v>
      </c>
      <c r="B175" s="5" t="s">
        <v>449</v>
      </c>
      <c r="C175" s="3" t="s">
        <v>445</v>
      </c>
      <c r="D175" s="4" t="s">
        <v>448</v>
      </c>
      <c r="E175" s="10">
        <v>29</v>
      </c>
      <c r="F175" s="11" t="str">
        <f t="shared" si="14"/>
        <v>фото</v>
      </c>
      <c r="G175" s="3" t="s">
        <v>14</v>
      </c>
      <c r="H175" s="3" t="s">
        <v>23</v>
      </c>
      <c r="I175" s="3" t="s">
        <v>286</v>
      </c>
      <c r="J175" s="10"/>
      <c r="K175" s="15">
        <v>30594.63054</v>
      </c>
      <c r="L175" s="15">
        <v>28862.858999999997</v>
      </c>
      <c r="M175" s="15">
        <v>28285.601819999996</v>
      </c>
      <c r="N175" s="15">
        <v>27708.344639999996</v>
      </c>
      <c r="O175" s="16">
        <v>42170</v>
      </c>
      <c r="P175" s="6">
        <f t="shared" si="18"/>
        <v>0</v>
      </c>
      <c r="Q175" s="6">
        <f t="shared" si="17"/>
        <v>0</v>
      </c>
    </row>
    <row r="176" spans="1:17" ht="25.5">
      <c r="A176" s="3" t="s">
        <v>11</v>
      </c>
      <c r="B176" s="5" t="s">
        <v>451</v>
      </c>
      <c r="C176" s="3" t="s">
        <v>445</v>
      </c>
      <c r="D176" s="4" t="s">
        <v>450</v>
      </c>
      <c r="E176" s="10">
        <v>29</v>
      </c>
      <c r="F176" s="11" t="str">
        <f t="shared" si="14"/>
        <v>фото</v>
      </c>
      <c r="G176" s="3" t="s">
        <v>14</v>
      </c>
      <c r="H176" s="3" t="s">
        <v>23</v>
      </c>
      <c r="I176" s="3" t="s">
        <v>286</v>
      </c>
      <c r="J176" s="10"/>
      <c r="K176" s="15">
        <v>30594.63054</v>
      </c>
      <c r="L176" s="15">
        <v>28862.858999999997</v>
      </c>
      <c r="M176" s="15">
        <v>28285.601819999996</v>
      </c>
      <c r="N176" s="15">
        <v>27708.344639999996</v>
      </c>
      <c r="O176" s="16">
        <v>42170</v>
      </c>
      <c r="P176" s="6">
        <f t="shared" si="18"/>
        <v>0</v>
      </c>
      <c r="Q176" s="6">
        <f t="shared" si="17"/>
        <v>0</v>
      </c>
    </row>
    <row r="177" spans="1:17" ht="25.5">
      <c r="A177" s="3" t="s">
        <v>11</v>
      </c>
      <c r="B177" s="5" t="s">
        <v>454</v>
      </c>
      <c r="C177" s="3" t="s">
        <v>452</v>
      </c>
      <c r="D177" s="4" t="s">
        <v>453</v>
      </c>
      <c r="E177" s="10" t="s">
        <v>44</v>
      </c>
      <c r="F177" s="11" t="str">
        <f t="shared" si="14"/>
        <v>фото</v>
      </c>
      <c r="G177" s="3" t="s">
        <v>14</v>
      </c>
      <c r="H177" s="3" t="s">
        <v>23</v>
      </c>
      <c r="I177" s="3" t="s">
        <v>35</v>
      </c>
      <c r="J177" s="10"/>
      <c r="K177" s="15">
        <v>17367.60816</v>
      </c>
      <c r="L177" s="15">
        <v>16384.536</v>
      </c>
      <c r="M177" s="15">
        <v>16056.84528</v>
      </c>
      <c r="N177" s="15">
        <v>15729.15456</v>
      </c>
      <c r="O177" s="16">
        <v>23940</v>
      </c>
      <c r="P177" s="6">
        <f t="shared" si="18"/>
        <v>0</v>
      </c>
      <c r="Q177" s="6">
        <f t="shared" si="17"/>
        <v>0</v>
      </c>
    </row>
    <row r="178" spans="1:17" ht="25.5">
      <c r="A178" s="3" t="s">
        <v>11</v>
      </c>
      <c r="B178" s="5" t="s">
        <v>457</v>
      </c>
      <c r="C178" s="3" t="s">
        <v>455</v>
      </c>
      <c r="D178" s="4" t="s">
        <v>456</v>
      </c>
      <c r="E178" s="10">
        <v>29</v>
      </c>
      <c r="F178" s="11" t="str">
        <f t="shared" si="14"/>
        <v>фото</v>
      </c>
      <c r="G178" s="3" t="s">
        <v>14</v>
      </c>
      <c r="H178" s="3" t="s">
        <v>23</v>
      </c>
      <c r="I178" s="3" t="s">
        <v>35</v>
      </c>
      <c r="J178" s="10"/>
      <c r="K178" s="15">
        <v>18288.221976</v>
      </c>
      <c r="L178" s="15">
        <v>17253.0396</v>
      </c>
      <c r="M178" s="15">
        <v>16907.978808</v>
      </c>
      <c r="N178" s="15">
        <v>16562.918016</v>
      </c>
      <c r="O178" s="16">
        <v>25210</v>
      </c>
      <c r="P178" s="6">
        <f t="shared" si="18"/>
        <v>0</v>
      </c>
      <c r="Q178" s="6">
        <f t="shared" si="17"/>
        <v>0</v>
      </c>
    </row>
    <row r="179" spans="1:17" ht="25.5">
      <c r="A179" s="3" t="s">
        <v>11</v>
      </c>
      <c r="B179" s="5" t="s">
        <v>460</v>
      </c>
      <c r="C179" s="3" t="s">
        <v>458</v>
      </c>
      <c r="D179" s="4" t="s">
        <v>459</v>
      </c>
      <c r="E179" s="10">
        <v>26</v>
      </c>
      <c r="F179" s="11" t="str">
        <f t="shared" si="14"/>
        <v>фото</v>
      </c>
      <c r="G179" s="3" t="s">
        <v>14</v>
      </c>
      <c r="H179" s="3" t="s">
        <v>23</v>
      </c>
      <c r="I179" s="3" t="s">
        <v>35</v>
      </c>
      <c r="J179" s="10"/>
      <c r="K179" s="15">
        <v>17220.701699999998</v>
      </c>
      <c r="L179" s="15">
        <v>16245.945</v>
      </c>
      <c r="M179" s="15">
        <v>15921.0261</v>
      </c>
      <c r="N179" s="15">
        <v>15596.1072</v>
      </c>
      <c r="O179" s="16">
        <v>23740</v>
      </c>
      <c r="P179" s="6">
        <f t="shared" si="18"/>
        <v>0</v>
      </c>
      <c r="Q179" s="6">
        <f t="shared" si="17"/>
        <v>0</v>
      </c>
    </row>
    <row r="180" spans="1:17" ht="25.5">
      <c r="A180" s="3" t="s">
        <v>11</v>
      </c>
      <c r="B180" s="5" t="s">
        <v>462</v>
      </c>
      <c r="C180" s="3" t="s">
        <v>458</v>
      </c>
      <c r="D180" s="4" t="s">
        <v>461</v>
      </c>
      <c r="E180" s="10">
        <v>26</v>
      </c>
      <c r="F180" s="11" t="str">
        <f t="shared" si="14"/>
        <v>фото</v>
      </c>
      <c r="G180" s="3" t="s">
        <v>14</v>
      </c>
      <c r="H180" s="3" t="s">
        <v>23</v>
      </c>
      <c r="I180" s="3" t="s">
        <v>35</v>
      </c>
      <c r="J180" s="10"/>
      <c r="K180" s="15">
        <v>17220.701699999998</v>
      </c>
      <c r="L180" s="15">
        <v>16245.945</v>
      </c>
      <c r="M180" s="15">
        <v>15921.0261</v>
      </c>
      <c r="N180" s="15">
        <v>15596.1072</v>
      </c>
      <c r="O180" s="16">
        <v>23740</v>
      </c>
      <c r="P180" s="6">
        <f t="shared" si="18"/>
        <v>0</v>
      </c>
      <c r="Q180" s="6">
        <f t="shared" si="17"/>
        <v>0</v>
      </c>
    </row>
    <row r="181" spans="1:17" ht="25.5">
      <c r="A181" s="3" t="s">
        <v>11</v>
      </c>
      <c r="B181" s="5" t="s">
        <v>464</v>
      </c>
      <c r="C181" s="3" t="s">
        <v>458</v>
      </c>
      <c r="D181" s="4" t="s">
        <v>463</v>
      </c>
      <c r="E181" s="10">
        <v>26</v>
      </c>
      <c r="F181" s="11" t="str">
        <f t="shared" si="14"/>
        <v>фото</v>
      </c>
      <c r="G181" s="3" t="s">
        <v>14</v>
      </c>
      <c r="H181" s="3" t="s">
        <v>23</v>
      </c>
      <c r="I181" s="3" t="s">
        <v>35</v>
      </c>
      <c r="J181" s="10"/>
      <c r="K181" s="15">
        <v>17220.701699999998</v>
      </c>
      <c r="L181" s="15">
        <v>16245.945</v>
      </c>
      <c r="M181" s="15">
        <v>15921.0261</v>
      </c>
      <c r="N181" s="15">
        <v>15596.1072</v>
      </c>
      <c r="O181" s="16">
        <v>23740</v>
      </c>
      <c r="P181" s="6">
        <f t="shared" si="18"/>
        <v>0</v>
      </c>
      <c r="Q181" s="6">
        <f t="shared" si="17"/>
        <v>0</v>
      </c>
    </row>
    <row r="182" spans="1:17" ht="25.5">
      <c r="A182" s="3" t="s">
        <v>11</v>
      </c>
      <c r="B182" s="5" t="s">
        <v>467</v>
      </c>
      <c r="C182" s="3" t="s">
        <v>465</v>
      </c>
      <c r="D182" s="4" t="s">
        <v>466</v>
      </c>
      <c r="E182" s="10">
        <v>26</v>
      </c>
      <c r="F182" s="11" t="str">
        <f t="shared" si="14"/>
        <v>фото</v>
      </c>
      <c r="G182" s="3" t="s">
        <v>14</v>
      </c>
      <c r="H182" s="3" t="s">
        <v>23</v>
      </c>
      <c r="I182" s="3" t="s">
        <v>286</v>
      </c>
      <c r="J182" s="10"/>
      <c r="K182" s="15">
        <v>20129.449608</v>
      </c>
      <c r="L182" s="15">
        <v>18990.0468</v>
      </c>
      <c r="M182" s="15">
        <v>18610.245864</v>
      </c>
      <c r="N182" s="15">
        <v>18230.444928</v>
      </c>
      <c r="O182" s="16">
        <v>27750</v>
      </c>
      <c r="P182" s="6">
        <f t="shared" si="18"/>
        <v>0</v>
      </c>
      <c r="Q182" s="6">
        <f t="shared" si="17"/>
        <v>0</v>
      </c>
    </row>
    <row r="183" spans="1:17" ht="25.5">
      <c r="A183" s="3" t="s">
        <v>11</v>
      </c>
      <c r="B183" s="5" t="s">
        <v>469</v>
      </c>
      <c r="C183" s="3" t="s">
        <v>465</v>
      </c>
      <c r="D183" s="4" t="s">
        <v>468</v>
      </c>
      <c r="E183" s="10">
        <v>26</v>
      </c>
      <c r="F183" s="11" t="str">
        <f t="shared" si="14"/>
        <v>фото</v>
      </c>
      <c r="G183" s="3" t="s">
        <v>14</v>
      </c>
      <c r="H183" s="3" t="s">
        <v>23</v>
      </c>
      <c r="I183" s="3" t="s">
        <v>286</v>
      </c>
      <c r="J183" s="10"/>
      <c r="K183" s="15">
        <v>20129.449608</v>
      </c>
      <c r="L183" s="15">
        <v>18990.0468</v>
      </c>
      <c r="M183" s="15">
        <v>18610.245864</v>
      </c>
      <c r="N183" s="15">
        <v>18230.444928</v>
      </c>
      <c r="O183" s="16">
        <v>27750</v>
      </c>
      <c r="P183" s="6">
        <f t="shared" si="18"/>
        <v>0</v>
      </c>
      <c r="Q183" s="6">
        <f t="shared" si="17"/>
        <v>0</v>
      </c>
    </row>
    <row r="184" spans="1:17" ht="25.5">
      <c r="A184" s="3" t="s">
        <v>11</v>
      </c>
      <c r="B184" s="5" t="s">
        <v>471</v>
      </c>
      <c r="C184" s="3" t="s">
        <v>465</v>
      </c>
      <c r="D184" s="4" t="s">
        <v>470</v>
      </c>
      <c r="E184" s="10">
        <v>26</v>
      </c>
      <c r="F184" s="11" t="str">
        <f t="shared" si="14"/>
        <v>фото</v>
      </c>
      <c r="G184" s="3" t="s">
        <v>14</v>
      </c>
      <c r="H184" s="3" t="s">
        <v>23</v>
      </c>
      <c r="I184" s="3" t="s">
        <v>286</v>
      </c>
      <c r="J184" s="10"/>
      <c r="K184" s="15">
        <v>20129.449608</v>
      </c>
      <c r="L184" s="15">
        <v>18990.0468</v>
      </c>
      <c r="M184" s="15">
        <v>18610.245864</v>
      </c>
      <c r="N184" s="15">
        <v>18230.444928</v>
      </c>
      <c r="O184" s="16">
        <v>27750</v>
      </c>
      <c r="P184" s="6">
        <f t="shared" si="18"/>
        <v>0</v>
      </c>
      <c r="Q184" s="6">
        <f t="shared" si="17"/>
        <v>0</v>
      </c>
    </row>
    <row r="185" spans="1:17" ht="25.5">
      <c r="A185" s="3" t="s">
        <v>11</v>
      </c>
      <c r="B185" s="5" t="s">
        <v>474</v>
      </c>
      <c r="C185" s="3" t="s">
        <v>472</v>
      </c>
      <c r="D185" s="4" t="s">
        <v>473</v>
      </c>
      <c r="E185" s="10">
        <v>20</v>
      </c>
      <c r="F185" s="11" t="str">
        <f t="shared" si="14"/>
        <v>фото</v>
      </c>
      <c r="G185" s="3" t="s">
        <v>22</v>
      </c>
      <c r="H185" s="3" t="s">
        <v>15</v>
      </c>
      <c r="I185" s="3" t="s">
        <v>133</v>
      </c>
      <c r="J185" s="10"/>
      <c r="K185" s="15">
        <v>12285.732839999999</v>
      </c>
      <c r="L185" s="15">
        <v>11590.313999999998</v>
      </c>
      <c r="M185" s="15">
        <v>11358.507719999998</v>
      </c>
      <c r="N185" s="15">
        <v>11126.701439999999</v>
      </c>
      <c r="O185" s="16">
        <v>16990</v>
      </c>
      <c r="P185" s="6">
        <f t="shared" si="18"/>
        <v>0</v>
      </c>
      <c r="Q185" s="6">
        <f t="shared" si="17"/>
        <v>0</v>
      </c>
    </row>
    <row r="186" spans="1:17" ht="25.5">
      <c r="A186" s="3" t="s">
        <v>11</v>
      </c>
      <c r="B186" s="5" t="s">
        <v>476</v>
      </c>
      <c r="C186" s="3" t="s">
        <v>472</v>
      </c>
      <c r="D186" s="4" t="s">
        <v>475</v>
      </c>
      <c r="E186" s="10">
        <v>20</v>
      </c>
      <c r="F186" s="11" t="str">
        <f t="shared" si="14"/>
        <v>фото</v>
      </c>
      <c r="G186" s="3" t="s">
        <v>22</v>
      </c>
      <c r="H186" s="3" t="s">
        <v>15</v>
      </c>
      <c r="I186" s="3" t="s">
        <v>133</v>
      </c>
      <c r="J186" s="10"/>
      <c r="K186" s="15">
        <v>12285.732839999999</v>
      </c>
      <c r="L186" s="15">
        <v>11590.313999999998</v>
      </c>
      <c r="M186" s="15">
        <v>11358.507719999998</v>
      </c>
      <c r="N186" s="15">
        <v>11126.701439999999</v>
      </c>
      <c r="O186" s="16">
        <v>16990</v>
      </c>
      <c r="P186" s="6">
        <f t="shared" si="18"/>
        <v>0</v>
      </c>
      <c r="Q186" s="6">
        <f t="shared" si="17"/>
        <v>0</v>
      </c>
    </row>
    <row r="187" spans="1:17" ht="25.5">
      <c r="A187" s="3" t="s">
        <v>11</v>
      </c>
      <c r="B187" s="5" t="s">
        <v>478</v>
      </c>
      <c r="C187" s="3" t="s">
        <v>472</v>
      </c>
      <c r="D187" s="4" t="s">
        <v>477</v>
      </c>
      <c r="E187" s="10">
        <v>20</v>
      </c>
      <c r="F187" s="11" t="str">
        <f t="shared" si="14"/>
        <v>фото</v>
      </c>
      <c r="G187" s="3" t="s">
        <v>22</v>
      </c>
      <c r="H187" s="3" t="s">
        <v>15</v>
      </c>
      <c r="I187" s="3" t="s">
        <v>133</v>
      </c>
      <c r="J187" s="10"/>
      <c r="K187" s="15">
        <v>12285.732839999999</v>
      </c>
      <c r="L187" s="15">
        <v>11590.313999999998</v>
      </c>
      <c r="M187" s="15">
        <v>11358.507719999998</v>
      </c>
      <c r="N187" s="15">
        <v>11126.701439999999</v>
      </c>
      <c r="O187" s="16">
        <v>16990</v>
      </c>
      <c r="P187" s="6">
        <f t="shared" si="18"/>
        <v>0</v>
      </c>
      <c r="Q187" s="6">
        <f t="shared" si="17"/>
        <v>0</v>
      </c>
    </row>
    <row r="188" spans="1:17" ht="25.5">
      <c r="A188" s="3" t="s">
        <v>11</v>
      </c>
      <c r="B188" s="5" t="s">
        <v>480</v>
      </c>
      <c r="C188" s="3" t="s">
        <v>472</v>
      </c>
      <c r="D188" s="4" t="s">
        <v>479</v>
      </c>
      <c r="E188" s="10">
        <v>20</v>
      </c>
      <c r="F188" s="11" t="str">
        <f t="shared" si="14"/>
        <v>фото</v>
      </c>
      <c r="G188" s="3" t="s">
        <v>22</v>
      </c>
      <c r="H188" s="3" t="s">
        <v>15</v>
      </c>
      <c r="I188" s="3" t="s">
        <v>133</v>
      </c>
      <c r="J188" s="10"/>
      <c r="K188" s="15">
        <v>12285.732839999999</v>
      </c>
      <c r="L188" s="15">
        <v>11590.313999999998</v>
      </c>
      <c r="M188" s="15">
        <v>11358.507719999998</v>
      </c>
      <c r="N188" s="15">
        <v>11126.701439999999</v>
      </c>
      <c r="O188" s="16">
        <v>16990</v>
      </c>
      <c r="P188" s="6">
        <f t="shared" si="18"/>
        <v>0</v>
      </c>
      <c r="Q188" s="6">
        <f t="shared" si="17"/>
        <v>0</v>
      </c>
    </row>
    <row r="189" spans="1:17" ht="25.5">
      <c r="A189" s="3" t="s">
        <v>11</v>
      </c>
      <c r="B189" s="5" t="s">
        <v>483</v>
      </c>
      <c r="C189" s="3" t="s">
        <v>481</v>
      </c>
      <c r="D189" s="4" t="s">
        <v>482</v>
      </c>
      <c r="E189" s="10">
        <v>20</v>
      </c>
      <c r="F189" s="11" t="str">
        <f t="shared" si="14"/>
        <v>фото</v>
      </c>
      <c r="G189" s="3" t="s">
        <v>22</v>
      </c>
      <c r="H189" s="3" t="s">
        <v>15</v>
      </c>
      <c r="I189" s="3" t="s">
        <v>133</v>
      </c>
      <c r="J189" s="10"/>
      <c r="K189" s="15">
        <v>13011.559571999998</v>
      </c>
      <c r="L189" s="15">
        <v>12275.056199999999</v>
      </c>
      <c r="M189" s="15">
        <v>12029.555075999999</v>
      </c>
      <c r="N189" s="15">
        <v>11784.053951999998</v>
      </c>
      <c r="O189" s="16">
        <v>17990</v>
      </c>
      <c r="P189" s="6">
        <f t="shared" si="18"/>
        <v>0</v>
      </c>
      <c r="Q189" s="6">
        <f t="shared" si="17"/>
        <v>0</v>
      </c>
    </row>
    <row r="190" spans="1:17" ht="25.5">
      <c r="A190" s="3" t="s">
        <v>11</v>
      </c>
      <c r="B190" s="5" t="s">
        <v>485</v>
      </c>
      <c r="C190" s="3" t="s">
        <v>481</v>
      </c>
      <c r="D190" s="4" t="s">
        <v>484</v>
      </c>
      <c r="E190" s="10">
        <v>20</v>
      </c>
      <c r="F190" s="11" t="str">
        <f t="shared" si="14"/>
        <v>фото</v>
      </c>
      <c r="G190" s="3" t="s">
        <v>22</v>
      </c>
      <c r="H190" s="3" t="s">
        <v>15</v>
      </c>
      <c r="I190" s="3" t="s">
        <v>133</v>
      </c>
      <c r="J190" s="10"/>
      <c r="K190" s="15">
        <v>13011.559571999998</v>
      </c>
      <c r="L190" s="15">
        <v>12275.056199999999</v>
      </c>
      <c r="M190" s="15">
        <v>12029.555075999999</v>
      </c>
      <c r="N190" s="15">
        <v>11784.053951999998</v>
      </c>
      <c r="O190" s="16">
        <v>17990</v>
      </c>
      <c r="P190" s="6">
        <f t="shared" si="18"/>
        <v>0</v>
      </c>
      <c r="Q190" s="6">
        <f t="shared" si="17"/>
        <v>0</v>
      </c>
    </row>
    <row r="191" spans="1:17" ht="25.5">
      <c r="A191" s="3" t="s">
        <v>11</v>
      </c>
      <c r="B191" s="5" t="s">
        <v>487</v>
      </c>
      <c r="C191" s="3" t="s">
        <v>481</v>
      </c>
      <c r="D191" s="4" t="s">
        <v>486</v>
      </c>
      <c r="E191" s="10">
        <v>20</v>
      </c>
      <c r="F191" s="11" t="str">
        <f t="shared" si="14"/>
        <v>фото</v>
      </c>
      <c r="G191" s="3" t="s">
        <v>22</v>
      </c>
      <c r="H191" s="3" t="s">
        <v>15</v>
      </c>
      <c r="I191" s="3" t="s">
        <v>133</v>
      </c>
      <c r="J191" s="10"/>
      <c r="K191" s="15">
        <v>13011.559571999998</v>
      </c>
      <c r="L191" s="15">
        <v>12275.056199999999</v>
      </c>
      <c r="M191" s="15">
        <v>12029.555075999999</v>
      </c>
      <c r="N191" s="15">
        <v>11784.053951999998</v>
      </c>
      <c r="O191" s="16">
        <v>17990</v>
      </c>
      <c r="P191" s="6">
        <f t="shared" si="18"/>
        <v>0</v>
      </c>
      <c r="Q191" s="6">
        <f t="shared" si="17"/>
        <v>0</v>
      </c>
    </row>
    <row r="192" spans="1:17" ht="25.5">
      <c r="A192" s="3" t="s">
        <v>11</v>
      </c>
      <c r="B192" s="5" t="s">
        <v>490</v>
      </c>
      <c r="C192" s="3" t="s">
        <v>488</v>
      </c>
      <c r="D192" s="4" t="s">
        <v>489</v>
      </c>
      <c r="E192" s="10">
        <v>20</v>
      </c>
      <c r="F192" s="11" t="str">
        <f t="shared" si="14"/>
        <v>фото</v>
      </c>
      <c r="G192" s="3" t="s">
        <v>22</v>
      </c>
      <c r="H192" s="3" t="s">
        <v>15</v>
      </c>
      <c r="I192" s="3" t="s">
        <v>133</v>
      </c>
      <c r="J192" s="10"/>
      <c r="K192" s="15">
        <v>14462.124839999999</v>
      </c>
      <c r="L192" s="15">
        <v>13643.514</v>
      </c>
      <c r="M192" s="15">
        <v>13370.64372</v>
      </c>
      <c r="N192" s="15">
        <v>13097.773439999999</v>
      </c>
      <c r="O192" s="16">
        <v>19990</v>
      </c>
      <c r="P192" s="6">
        <f t="shared" si="18"/>
        <v>0</v>
      </c>
      <c r="Q192" s="6">
        <f t="shared" si="17"/>
        <v>0</v>
      </c>
    </row>
    <row r="193" spans="1:17" ht="25.5">
      <c r="A193" s="3" t="s">
        <v>11</v>
      </c>
      <c r="B193" s="5" t="s">
        <v>492</v>
      </c>
      <c r="C193" s="3" t="s">
        <v>488</v>
      </c>
      <c r="D193" s="4" t="s">
        <v>491</v>
      </c>
      <c r="E193" s="10">
        <v>20</v>
      </c>
      <c r="F193" s="11" t="str">
        <f t="shared" si="14"/>
        <v>фото</v>
      </c>
      <c r="G193" s="3" t="s">
        <v>22</v>
      </c>
      <c r="H193" s="3" t="s">
        <v>15</v>
      </c>
      <c r="I193" s="3" t="s">
        <v>133</v>
      </c>
      <c r="J193" s="10"/>
      <c r="K193" s="15">
        <v>14462.124839999999</v>
      </c>
      <c r="L193" s="15">
        <v>13643.514</v>
      </c>
      <c r="M193" s="15">
        <v>13370.64372</v>
      </c>
      <c r="N193" s="15">
        <v>13097.773439999999</v>
      </c>
      <c r="O193" s="16">
        <v>19990</v>
      </c>
      <c r="P193" s="6">
        <f t="shared" si="18"/>
        <v>0</v>
      </c>
      <c r="Q193" s="6">
        <f t="shared" si="17"/>
        <v>0</v>
      </c>
    </row>
    <row r="194" spans="1:17" ht="25.5">
      <c r="A194" s="3" t="s">
        <v>11</v>
      </c>
      <c r="B194" s="5" t="s">
        <v>494</v>
      </c>
      <c r="C194" s="3" t="s">
        <v>488</v>
      </c>
      <c r="D194" s="4" t="s">
        <v>493</v>
      </c>
      <c r="E194" s="10">
        <v>20</v>
      </c>
      <c r="F194" s="11" t="str">
        <f t="shared" si="14"/>
        <v>фото</v>
      </c>
      <c r="G194" s="3" t="s">
        <v>22</v>
      </c>
      <c r="H194" s="3" t="s">
        <v>15</v>
      </c>
      <c r="I194" s="3" t="s">
        <v>133</v>
      </c>
      <c r="J194" s="10"/>
      <c r="K194" s="15">
        <v>14462.124839999999</v>
      </c>
      <c r="L194" s="15">
        <v>13643.514</v>
      </c>
      <c r="M194" s="15">
        <v>13370.64372</v>
      </c>
      <c r="N194" s="15">
        <v>13097.773439999999</v>
      </c>
      <c r="O194" s="16">
        <v>19990</v>
      </c>
      <c r="P194" s="6">
        <f t="shared" si="18"/>
        <v>0</v>
      </c>
      <c r="Q194" s="6">
        <f t="shared" si="17"/>
        <v>0</v>
      </c>
    </row>
    <row r="195" spans="1:17" ht="25.5">
      <c r="A195" s="3" t="s">
        <v>11</v>
      </c>
      <c r="B195" s="5" t="s">
        <v>497</v>
      </c>
      <c r="C195" s="3" t="s">
        <v>495</v>
      </c>
      <c r="D195" s="4" t="s">
        <v>496</v>
      </c>
      <c r="E195" s="10">
        <v>20</v>
      </c>
      <c r="F195" s="11" t="str">
        <f t="shared" si="14"/>
        <v>фото</v>
      </c>
      <c r="G195" s="3" t="s">
        <v>22</v>
      </c>
      <c r="H195" s="3" t="s">
        <v>15</v>
      </c>
      <c r="I195" s="3" t="s">
        <v>133</v>
      </c>
      <c r="J195" s="10"/>
      <c r="K195" s="15">
        <v>15932.277636</v>
      </c>
      <c r="L195" s="15">
        <v>15030.4506</v>
      </c>
      <c r="M195" s="15">
        <v>14729.841588</v>
      </c>
      <c r="N195" s="15">
        <v>14429.232576</v>
      </c>
      <c r="O195" s="16">
        <v>21990</v>
      </c>
      <c r="P195" s="6">
        <f t="shared" si="18"/>
        <v>0</v>
      </c>
      <c r="Q195" s="6">
        <f t="shared" si="17"/>
        <v>0</v>
      </c>
    </row>
    <row r="196" spans="1:17" ht="25.5">
      <c r="A196" s="3" t="s">
        <v>11</v>
      </c>
      <c r="B196" s="5" t="s">
        <v>500</v>
      </c>
      <c r="C196" s="3" t="s">
        <v>498</v>
      </c>
      <c r="D196" s="4" t="s">
        <v>499</v>
      </c>
      <c r="E196" s="10">
        <v>20</v>
      </c>
      <c r="F196" s="11" t="str">
        <f t="shared" si="14"/>
        <v>фото</v>
      </c>
      <c r="G196" s="3" t="s">
        <v>14</v>
      </c>
      <c r="H196" s="3" t="s">
        <v>15</v>
      </c>
      <c r="I196" s="3" t="s">
        <v>24</v>
      </c>
      <c r="J196" s="10"/>
      <c r="K196" s="15">
        <v>15932.277636</v>
      </c>
      <c r="L196" s="15">
        <v>15030.4506</v>
      </c>
      <c r="M196" s="15">
        <v>14729.841588</v>
      </c>
      <c r="N196" s="15">
        <v>14429.232576</v>
      </c>
      <c r="O196" s="16">
        <v>21990</v>
      </c>
      <c r="P196" s="6">
        <f t="shared" si="18"/>
        <v>0</v>
      </c>
      <c r="Q196" s="6">
        <f t="shared" si="17"/>
        <v>0</v>
      </c>
    </row>
    <row r="197" spans="1:17" ht="25.5">
      <c r="A197" s="3" t="s">
        <v>11</v>
      </c>
      <c r="B197" s="5" t="s">
        <v>503</v>
      </c>
      <c r="C197" s="3" t="s">
        <v>501</v>
      </c>
      <c r="D197" s="4" t="s">
        <v>502</v>
      </c>
      <c r="E197" s="10">
        <v>26</v>
      </c>
      <c r="F197" s="11" t="str">
        <f t="shared" si="14"/>
        <v>фото</v>
      </c>
      <c r="G197" s="3" t="s">
        <v>14</v>
      </c>
      <c r="H197" s="3" t="s">
        <v>23</v>
      </c>
      <c r="I197" s="3" t="s">
        <v>35</v>
      </c>
      <c r="J197" s="10"/>
      <c r="K197" s="15">
        <v>12559.958232</v>
      </c>
      <c r="L197" s="15">
        <v>11849.0172</v>
      </c>
      <c r="M197" s="15">
        <v>11612.036856</v>
      </c>
      <c r="N197" s="15">
        <v>11375.056512000001</v>
      </c>
      <c r="O197" s="16">
        <v>17310</v>
      </c>
      <c r="P197" s="6">
        <f t="shared" si="18"/>
        <v>0</v>
      </c>
      <c r="Q197" s="6">
        <f t="shared" si="17"/>
        <v>0</v>
      </c>
    </row>
    <row r="198" spans="1:17" ht="25.5">
      <c r="A198" s="3" t="s">
        <v>11</v>
      </c>
      <c r="B198" s="5" t="s">
        <v>505</v>
      </c>
      <c r="C198" s="3" t="s">
        <v>501</v>
      </c>
      <c r="D198" s="4" t="s">
        <v>504</v>
      </c>
      <c r="E198" s="10">
        <v>26</v>
      </c>
      <c r="F198" s="11" t="str">
        <f t="shared" si="14"/>
        <v>фото</v>
      </c>
      <c r="G198" s="3" t="s">
        <v>14</v>
      </c>
      <c r="H198" s="3" t="s">
        <v>23</v>
      </c>
      <c r="I198" s="3" t="s">
        <v>35</v>
      </c>
      <c r="J198" s="10"/>
      <c r="K198" s="15">
        <v>12559.958232</v>
      </c>
      <c r="L198" s="15">
        <v>11849.0172</v>
      </c>
      <c r="M198" s="15">
        <v>11612.036856</v>
      </c>
      <c r="N198" s="15">
        <v>11375.056512000001</v>
      </c>
      <c r="O198" s="16">
        <v>17310</v>
      </c>
      <c r="P198" s="6">
        <f t="shared" si="18"/>
        <v>0</v>
      </c>
      <c r="Q198" s="6">
        <f t="shared" si="17"/>
        <v>0</v>
      </c>
    </row>
    <row r="199" spans="1:17" ht="25.5">
      <c r="A199" s="3" t="s">
        <v>11</v>
      </c>
      <c r="B199" s="5" t="s">
        <v>508</v>
      </c>
      <c r="C199" s="3" t="s">
        <v>506</v>
      </c>
      <c r="D199" s="4" t="s">
        <v>507</v>
      </c>
      <c r="E199" s="10">
        <v>20</v>
      </c>
      <c r="F199" s="11" t="str">
        <f t="shared" si="14"/>
        <v>фото</v>
      </c>
      <c r="G199" s="3" t="s">
        <v>14</v>
      </c>
      <c r="H199" s="3" t="s">
        <v>23</v>
      </c>
      <c r="I199" s="3" t="s">
        <v>24</v>
      </c>
      <c r="J199" s="10"/>
      <c r="K199" s="15">
        <v>11904.864239999999</v>
      </c>
      <c r="L199" s="15">
        <v>11231.003999999999</v>
      </c>
      <c r="M199" s="15">
        <v>11006.383919999998</v>
      </c>
      <c r="N199" s="15">
        <v>10781.76384</v>
      </c>
      <c r="O199" s="16">
        <v>16410</v>
      </c>
      <c r="P199" s="6">
        <f t="shared" si="18"/>
        <v>0</v>
      </c>
      <c r="Q199" s="6">
        <f t="shared" si="17"/>
        <v>0</v>
      </c>
    </row>
    <row r="200" spans="1:17" ht="25.5">
      <c r="A200" s="3" t="s">
        <v>11</v>
      </c>
      <c r="B200" s="5" t="s">
        <v>510</v>
      </c>
      <c r="C200" s="3" t="s">
        <v>509</v>
      </c>
      <c r="D200" s="3"/>
      <c r="E200" s="10">
        <v>24</v>
      </c>
      <c r="F200" s="11" t="str">
        <f t="shared" si="14"/>
        <v>фото</v>
      </c>
      <c r="G200" s="3" t="s">
        <v>14</v>
      </c>
      <c r="H200" s="3" t="s">
        <v>23</v>
      </c>
      <c r="I200" s="3" t="s">
        <v>24</v>
      </c>
      <c r="J200" s="10"/>
      <c r="K200" s="15">
        <v>14032.287419999999</v>
      </c>
      <c r="L200" s="15">
        <v>13238.007</v>
      </c>
      <c r="M200" s="15">
        <v>12973.24686</v>
      </c>
      <c r="N200" s="15">
        <v>12708.486719999999</v>
      </c>
      <c r="O200" s="16">
        <v>19340</v>
      </c>
      <c r="P200" s="6">
        <f t="shared" si="18"/>
        <v>0</v>
      </c>
      <c r="Q200" s="6">
        <f t="shared" si="17"/>
        <v>0</v>
      </c>
    </row>
    <row r="201" spans="1:17" ht="25.5">
      <c r="A201" s="3" t="s">
        <v>11</v>
      </c>
      <c r="B201" s="5" t="s">
        <v>513</v>
      </c>
      <c r="C201" s="3" t="s">
        <v>511</v>
      </c>
      <c r="D201" s="4" t="s">
        <v>512</v>
      </c>
      <c r="E201" s="10">
        <v>24</v>
      </c>
      <c r="F201" s="11" t="str">
        <f aca="true" t="shared" si="19" ref="F201:F247">HYPERLINK(D201,"фото")</f>
        <v>фото</v>
      </c>
      <c r="G201" s="3" t="s">
        <v>14</v>
      </c>
      <c r="H201" s="3" t="s">
        <v>23</v>
      </c>
      <c r="I201" s="3" t="s">
        <v>35</v>
      </c>
      <c r="J201" s="10"/>
      <c r="K201" s="15">
        <v>14606.854908000001</v>
      </c>
      <c r="L201" s="15">
        <v>13780.051800000001</v>
      </c>
      <c r="M201" s="15">
        <v>13504.450764000001</v>
      </c>
      <c r="N201" s="15">
        <v>13228.849728000001</v>
      </c>
      <c r="O201" s="16">
        <v>20130</v>
      </c>
      <c r="P201" s="6">
        <f t="shared" si="18"/>
        <v>0</v>
      </c>
      <c r="Q201" s="6">
        <f aca="true" t="shared" si="20" ref="Q201:Q233">0.2586*J201</f>
        <v>0</v>
      </c>
    </row>
    <row r="202" spans="1:17" ht="25.5">
      <c r="A202" s="3" t="s">
        <v>11</v>
      </c>
      <c r="B202" s="5" t="s">
        <v>516</v>
      </c>
      <c r="C202" s="3" t="s">
        <v>514</v>
      </c>
      <c r="D202" s="4" t="s">
        <v>515</v>
      </c>
      <c r="E202" s="10">
        <v>24</v>
      </c>
      <c r="F202" s="11" t="str">
        <f t="shared" si="19"/>
        <v>фото</v>
      </c>
      <c r="G202" s="3" t="s">
        <v>14</v>
      </c>
      <c r="H202" s="3" t="s">
        <v>23</v>
      </c>
      <c r="I202" s="3" t="s">
        <v>35</v>
      </c>
      <c r="J202" s="10"/>
      <c r="K202" s="15">
        <v>15223.862039999998</v>
      </c>
      <c r="L202" s="15">
        <v>14362.133999999998</v>
      </c>
      <c r="M202" s="15">
        <v>14074.891319999999</v>
      </c>
      <c r="N202" s="15">
        <v>13787.648639999998</v>
      </c>
      <c r="O202" s="16">
        <v>20990</v>
      </c>
      <c r="P202" s="6">
        <f t="shared" si="18"/>
        <v>0</v>
      </c>
      <c r="Q202" s="6">
        <f t="shared" si="20"/>
        <v>0</v>
      </c>
    </row>
    <row r="203" spans="1:17" ht="25.5">
      <c r="A203" s="3" t="s">
        <v>11</v>
      </c>
      <c r="B203" s="5" t="s">
        <v>519</v>
      </c>
      <c r="C203" s="3" t="s">
        <v>517</v>
      </c>
      <c r="D203" s="4" t="s">
        <v>518</v>
      </c>
      <c r="E203" s="10">
        <v>24</v>
      </c>
      <c r="F203" s="11" t="str">
        <f t="shared" si="19"/>
        <v>фото</v>
      </c>
      <c r="G203" s="3" t="s">
        <v>14</v>
      </c>
      <c r="H203" s="3" t="s">
        <v>23</v>
      </c>
      <c r="I203" s="3" t="s">
        <v>24</v>
      </c>
      <c r="J203" s="10"/>
      <c r="K203" s="15">
        <v>14538.29856</v>
      </c>
      <c r="L203" s="15">
        <v>13715.376</v>
      </c>
      <c r="M203" s="15">
        <v>13441.06848</v>
      </c>
      <c r="N203" s="15">
        <v>13166.76096</v>
      </c>
      <c r="O203" s="16">
        <v>19990</v>
      </c>
      <c r="P203" s="6">
        <f t="shared" si="18"/>
        <v>0</v>
      </c>
      <c r="Q203" s="6">
        <f t="shared" si="20"/>
        <v>0</v>
      </c>
    </row>
    <row r="204" spans="1:17" ht="25.5">
      <c r="A204" s="3" t="s">
        <v>11</v>
      </c>
      <c r="B204" s="5" t="s">
        <v>522</v>
      </c>
      <c r="C204" s="3" t="s">
        <v>520</v>
      </c>
      <c r="D204" s="4" t="s">
        <v>521</v>
      </c>
      <c r="E204" s="10">
        <v>20</v>
      </c>
      <c r="F204" s="11" t="str">
        <f t="shared" si="19"/>
        <v>фото</v>
      </c>
      <c r="G204" s="3" t="s">
        <v>14</v>
      </c>
      <c r="H204" s="3" t="s">
        <v>338</v>
      </c>
      <c r="I204" s="3" t="s">
        <v>35</v>
      </c>
      <c r="J204" s="10"/>
      <c r="K204" s="15">
        <v>16435.024188000003</v>
      </c>
      <c r="L204" s="15">
        <v>15504.739800000001</v>
      </c>
      <c r="M204" s="15">
        <v>15194.645004000002</v>
      </c>
      <c r="N204" s="15">
        <v>14884.550208</v>
      </c>
      <c r="O204" s="16">
        <v>22660</v>
      </c>
      <c r="P204" s="6">
        <f t="shared" si="18"/>
        <v>0</v>
      </c>
      <c r="Q204" s="6">
        <f t="shared" si="20"/>
        <v>0</v>
      </c>
    </row>
    <row r="205" spans="1:17" ht="25.5">
      <c r="A205" s="3" t="s">
        <v>11</v>
      </c>
      <c r="B205" s="5" t="s">
        <v>525</v>
      </c>
      <c r="C205" s="3" t="s">
        <v>523</v>
      </c>
      <c r="D205" s="4" t="s">
        <v>524</v>
      </c>
      <c r="E205" s="10">
        <v>24</v>
      </c>
      <c r="F205" s="11" t="str">
        <f t="shared" si="19"/>
        <v>фото</v>
      </c>
      <c r="G205" s="3" t="s">
        <v>14</v>
      </c>
      <c r="H205" s="3" t="s">
        <v>15</v>
      </c>
      <c r="I205" s="3" t="s">
        <v>35</v>
      </c>
      <c r="J205" s="10"/>
      <c r="K205" s="15">
        <v>18455.804160000003</v>
      </c>
      <c r="L205" s="15">
        <v>17411.136000000002</v>
      </c>
      <c r="M205" s="15">
        <v>17062.91328</v>
      </c>
      <c r="N205" s="15">
        <v>16714.690560000003</v>
      </c>
      <c r="O205" s="16">
        <v>25440</v>
      </c>
      <c r="P205" s="6">
        <f t="shared" si="18"/>
        <v>0</v>
      </c>
      <c r="Q205" s="6">
        <f t="shared" si="20"/>
        <v>0</v>
      </c>
    </row>
    <row r="206" spans="1:17" ht="25.5">
      <c r="A206" s="3" t="s">
        <v>11</v>
      </c>
      <c r="B206" s="5" t="s">
        <v>528</v>
      </c>
      <c r="C206" s="3" t="s">
        <v>526</v>
      </c>
      <c r="D206" s="4" t="s">
        <v>527</v>
      </c>
      <c r="E206" s="10">
        <v>24</v>
      </c>
      <c r="F206" s="11" t="str">
        <f t="shared" si="19"/>
        <v>фото</v>
      </c>
      <c r="G206" s="3" t="s">
        <v>14</v>
      </c>
      <c r="H206" s="3" t="s">
        <v>23</v>
      </c>
      <c r="I206" s="3" t="s">
        <v>24</v>
      </c>
      <c r="J206" s="10"/>
      <c r="K206" s="15">
        <v>14536.122167999998</v>
      </c>
      <c r="L206" s="15">
        <v>13713.322799999998</v>
      </c>
      <c r="M206" s="15">
        <v>13439.056343999999</v>
      </c>
      <c r="N206" s="15">
        <v>13164.789887999998</v>
      </c>
      <c r="O206" s="16">
        <v>19990</v>
      </c>
      <c r="P206" s="6">
        <f aca="true" t="shared" si="21" ref="P206:P233">22*J206</f>
        <v>0</v>
      </c>
      <c r="Q206" s="6">
        <f t="shared" si="20"/>
        <v>0</v>
      </c>
    </row>
    <row r="207" spans="1:17" ht="25.5">
      <c r="A207" s="3" t="s">
        <v>11</v>
      </c>
      <c r="B207" s="5" t="s">
        <v>531</v>
      </c>
      <c r="C207" s="3" t="s">
        <v>529</v>
      </c>
      <c r="D207" s="4" t="s">
        <v>530</v>
      </c>
      <c r="E207" s="10" t="s">
        <v>44</v>
      </c>
      <c r="F207" s="11" t="str">
        <f t="shared" si="19"/>
        <v>фото</v>
      </c>
      <c r="G207" s="3" t="s">
        <v>14</v>
      </c>
      <c r="H207" s="3" t="s">
        <v>23</v>
      </c>
      <c r="I207" s="3" t="s">
        <v>35</v>
      </c>
      <c r="J207" s="10"/>
      <c r="K207" s="15">
        <v>21278.584584</v>
      </c>
      <c r="L207" s="15">
        <v>20074.1364</v>
      </c>
      <c r="M207" s="15">
        <v>19672.653672</v>
      </c>
      <c r="N207" s="15">
        <v>19271.170943999998</v>
      </c>
      <c r="O207" s="16">
        <v>29330</v>
      </c>
      <c r="P207" s="6">
        <f t="shared" si="21"/>
        <v>0</v>
      </c>
      <c r="Q207" s="6">
        <f t="shared" si="20"/>
        <v>0</v>
      </c>
    </row>
    <row r="208" spans="1:17" ht="25.5">
      <c r="A208" s="3" t="s">
        <v>11</v>
      </c>
      <c r="B208" s="5" t="s">
        <v>533</v>
      </c>
      <c r="C208" s="3" t="s">
        <v>529</v>
      </c>
      <c r="D208" s="4" t="s">
        <v>532</v>
      </c>
      <c r="E208" s="10" t="s">
        <v>44</v>
      </c>
      <c r="F208" s="11" t="str">
        <f t="shared" si="19"/>
        <v>фото</v>
      </c>
      <c r="G208" s="3" t="s">
        <v>14</v>
      </c>
      <c r="H208" s="3" t="s">
        <v>23</v>
      </c>
      <c r="I208" s="3" t="s">
        <v>35</v>
      </c>
      <c r="J208" s="10"/>
      <c r="K208" s="15">
        <v>21278.584584</v>
      </c>
      <c r="L208" s="15">
        <v>20074.1364</v>
      </c>
      <c r="M208" s="15">
        <v>19672.653672</v>
      </c>
      <c r="N208" s="15">
        <v>19271.170943999998</v>
      </c>
      <c r="O208" s="16">
        <v>29330</v>
      </c>
      <c r="P208" s="6">
        <f t="shared" si="21"/>
        <v>0</v>
      </c>
      <c r="Q208" s="6">
        <f t="shared" si="20"/>
        <v>0</v>
      </c>
    </row>
    <row r="209" spans="1:17" ht="25.5">
      <c r="A209" s="3" t="s">
        <v>11</v>
      </c>
      <c r="B209" s="5" t="s">
        <v>536</v>
      </c>
      <c r="C209" s="3" t="s">
        <v>534</v>
      </c>
      <c r="D209" s="4" t="s">
        <v>535</v>
      </c>
      <c r="E209" s="10" t="s">
        <v>44</v>
      </c>
      <c r="F209" s="11" t="str">
        <f t="shared" si="19"/>
        <v>фото</v>
      </c>
      <c r="G209" s="3" t="s">
        <v>14</v>
      </c>
      <c r="H209" s="3" t="s">
        <v>23</v>
      </c>
      <c r="I209" s="3" t="s">
        <v>286</v>
      </c>
      <c r="J209" s="10"/>
      <c r="K209" s="15">
        <v>23579.030928</v>
      </c>
      <c r="L209" s="15">
        <v>22244.3688</v>
      </c>
      <c r="M209" s="15">
        <v>21799.481424</v>
      </c>
      <c r="N209" s="15">
        <v>21354.594048</v>
      </c>
      <c r="O209" s="16">
        <v>32490</v>
      </c>
      <c r="P209" s="6">
        <f t="shared" si="21"/>
        <v>0</v>
      </c>
      <c r="Q209" s="6">
        <f t="shared" si="20"/>
        <v>0</v>
      </c>
    </row>
    <row r="210" spans="1:17" ht="25.5">
      <c r="A210" s="3" t="s">
        <v>11</v>
      </c>
      <c r="B210" s="5" t="s">
        <v>538</v>
      </c>
      <c r="C210" s="3" t="s">
        <v>534</v>
      </c>
      <c r="D210" s="4" t="s">
        <v>537</v>
      </c>
      <c r="E210" s="10" t="s">
        <v>44</v>
      </c>
      <c r="F210" s="11" t="str">
        <f t="shared" si="19"/>
        <v>фото</v>
      </c>
      <c r="G210" s="3" t="s">
        <v>14</v>
      </c>
      <c r="H210" s="3" t="s">
        <v>23</v>
      </c>
      <c r="I210" s="3" t="s">
        <v>286</v>
      </c>
      <c r="J210" s="10"/>
      <c r="K210" s="15">
        <v>23579.030928</v>
      </c>
      <c r="L210" s="15">
        <v>22244.3688</v>
      </c>
      <c r="M210" s="15">
        <v>21799.481424</v>
      </c>
      <c r="N210" s="15">
        <v>21354.594048</v>
      </c>
      <c r="O210" s="16">
        <v>32490</v>
      </c>
      <c r="P210" s="6">
        <f t="shared" si="21"/>
        <v>0</v>
      </c>
      <c r="Q210" s="6">
        <f t="shared" si="20"/>
        <v>0</v>
      </c>
    </row>
    <row r="211" spans="1:17" ht="25.5">
      <c r="A211" s="3" t="s">
        <v>11</v>
      </c>
      <c r="B211" s="5" t="s">
        <v>540</v>
      </c>
      <c r="C211" s="3" t="s">
        <v>534</v>
      </c>
      <c r="D211" s="4" t="s">
        <v>539</v>
      </c>
      <c r="E211" s="10" t="s">
        <v>44</v>
      </c>
      <c r="F211" s="11" t="str">
        <f t="shared" si="19"/>
        <v>фото</v>
      </c>
      <c r="G211" s="3" t="s">
        <v>14</v>
      </c>
      <c r="H211" s="3" t="s">
        <v>23</v>
      </c>
      <c r="I211" s="3" t="s">
        <v>286</v>
      </c>
      <c r="J211" s="10"/>
      <c r="K211" s="15">
        <v>23579.030928</v>
      </c>
      <c r="L211" s="15">
        <v>22244.3688</v>
      </c>
      <c r="M211" s="15">
        <v>21799.481424</v>
      </c>
      <c r="N211" s="15">
        <v>21354.594048</v>
      </c>
      <c r="O211" s="16">
        <v>32490</v>
      </c>
      <c r="P211" s="6">
        <f t="shared" si="21"/>
        <v>0</v>
      </c>
      <c r="Q211" s="6">
        <f t="shared" si="20"/>
        <v>0</v>
      </c>
    </row>
    <row r="212" spans="1:17" ht="25.5">
      <c r="A212" s="3" t="s">
        <v>11</v>
      </c>
      <c r="B212" s="5" t="s">
        <v>543</v>
      </c>
      <c r="C212" s="3" t="s">
        <v>541</v>
      </c>
      <c r="D212" s="4" t="s">
        <v>542</v>
      </c>
      <c r="E212" s="10" t="s">
        <v>44</v>
      </c>
      <c r="F212" s="11" t="str">
        <f t="shared" si="19"/>
        <v>фото</v>
      </c>
      <c r="G212" s="3" t="s">
        <v>14</v>
      </c>
      <c r="H212" s="3" t="s">
        <v>23</v>
      </c>
      <c r="I212" s="3" t="s">
        <v>35</v>
      </c>
      <c r="J212" s="10"/>
      <c r="K212" s="15">
        <v>24717.283944</v>
      </c>
      <c r="L212" s="15">
        <v>23318.1924</v>
      </c>
      <c r="M212" s="15">
        <v>22851.828552</v>
      </c>
      <c r="N212" s="15">
        <v>22385.464703999998</v>
      </c>
      <c r="O212" s="16">
        <v>33990</v>
      </c>
      <c r="P212" s="6">
        <f t="shared" si="21"/>
        <v>0</v>
      </c>
      <c r="Q212" s="6">
        <f t="shared" si="20"/>
        <v>0</v>
      </c>
    </row>
    <row r="213" spans="1:17" ht="25.5">
      <c r="A213" s="3" t="s">
        <v>11</v>
      </c>
      <c r="B213" s="5" t="s">
        <v>545</v>
      </c>
      <c r="C213" s="3" t="s">
        <v>541</v>
      </c>
      <c r="D213" s="4" t="s">
        <v>544</v>
      </c>
      <c r="E213" s="10" t="s">
        <v>44</v>
      </c>
      <c r="F213" s="11" t="str">
        <f t="shared" si="19"/>
        <v>фото</v>
      </c>
      <c r="G213" s="3" t="s">
        <v>14</v>
      </c>
      <c r="H213" s="3" t="s">
        <v>23</v>
      </c>
      <c r="I213" s="3" t="s">
        <v>35</v>
      </c>
      <c r="J213" s="10"/>
      <c r="K213" s="15">
        <v>24717.283944</v>
      </c>
      <c r="L213" s="15">
        <v>23318.1924</v>
      </c>
      <c r="M213" s="15">
        <v>22851.828552</v>
      </c>
      <c r="N213" s="15">
        <v>22385.464703999998</v>
      </c>
      <c r="O213" s="16">
        <v>33990</v>
      </c>
      <c r="P213" s="6">
        <f t="shared" si="21"/>
        <v>0</v>
      </c>
      <c r="Q213" s="6">
        <f t="shared" si="20"/>
        <v>0</v>
      </c>
    </row>
    <row r="214" spans="1:17" ht="25.5">
      <c r="A214" s="3" t="s">
        <v>11</v>
      </c>
      <c r="B214" s="5" t="s">
        <v>548</v>
      </c>
      <c r="C214" s="3" t="s">
        <v>546</v>
      </c>
      <c r="D214" s="4" t="s">
        <v>547</v>
      </c>
      <c r="E214" s="10" t="s">
        <v>44</v>
      </c>
      <c r="F214" s="11" t="str">
        <f t="shared" si="19"/>
        <v>фото</v>
      </c>
      <c r="G214" s="3" t="s">
        <v>14</v>
      </c>
      <c r="H214" s="3" t="s">
        <v>23</v>
      </c>
      <c r="I214" s="3" t="s">
        <v>286</v>
      </c>
      <c r="J214" s="10"/>
      <c r="K214" s="15">
        <v>26442.074604</v>
      </c>
      <c r="L214" s="15">
        <v>24945.3534</v>
      </c>
      <c r="M214" s="15">
        <v>24446.446332</v>
      </c>
      <c r="N214" s="15">
        <v>23947.539264</v>
      </c>
      <c r="O214" s="16">
        <v>36450</v>
      </c>
      <c r="P214" s="6">
        <f t="shared" si="21"/>
        <v>0</v>
      </c>
      <c r="Q214" s="6">
        <f t="shared" si="20"/>
        <v>0</v>
      </c>
    </row>
    <row r="215" spans="1:17" ht="25.5">
      <c r="A215" s="3" t="s">
        <v>11</v>
      </c>
      <c r="B215" s="5" t="s">
        <v>550</v>
      </c>
      <c r="C215" s="3" t="s">
        <v>546</v>
      </c>
      <c r="D215" s="4" t="s">
        <v>549</v>
      </c>
      <c r="E215" s="10" t="s">
        <v>44</v>
      </c>
      <c r="F215" s="11" t="str">
        <f t="shared" si="19"/>
        <v>фото</v>
      </c>
      <c r="G215" s="3" t="s">
        <v>14</v>
      </c>
      <c r="H215" s="3" t="s">
        <v>23</v>
      </c>
      <c r="I215" s="3" t="s">
        <v>286</v>
      </c>
      <c r="J215" s="10"/>
      <c r="K215" s="15">
        <v>26442.074604</v>
      </c>
      <c r="L215" s="15">
        <v>24945.3534</v>
      </c>
      <c r="M215" s="15">
        <v>24446.446332</v>
      </c>
      <c r="N215" s="15">
        <v>23947.539264</v>
      </c>
      <c r="O215" s="16">
        <v>36450</v>
      </c>
      <c r="P215" s="6">
        <f t="shared" si="21"/>
        <v>0</v>
      </c>
      <c r="Q215" s="6">
        <f t="shared" si="20"/>
        <v>0</v>
      </c>
    </row>
    <row r="216" spans="1:17" ht="25.5">
      <c r="A216" s="3" t="s">
        <v>11</v>
      </c>
      <c r="B216" s="5" t="s">
        <v>552</v>
      </c>
      <c r="C216" s="3" t="s">
        <v>546</v>
      </c>
      <c r="D216" s="4" t="s">
        <v>551</v>
      </c>
      <c r="E216" s="10" t="s">
        <v>44</v>
      </c>
      <c r="F216" s="11" t="str">
        <f t="shared" si="19"/>
        <v>фото</v>
      </c>
      <c r="G216" s="3" t="s">
        <v>14</v>
      </c>
      <c r="H216" s="3" t="s">
        <v>23</v>
      </c>
      <c r="I216" s="3" t="s">
        <v>286</v>
      </c>
      <c r="J216" s="10"/>
      <c r="K216" s="15">
        <v>26442.074604</v>
      </c>
      <c r="L216" s="15">
        <v>24945.3534</v>
      </c>
      <c r="M216" s="15">
        <v>24446.446332</v>
      </c>
      <c r="N216" s="15">
        <v>23947.539264</v>
      </c>
      <c r="O216" s="16">
        <v>36450</v>
      </c>
      <c r="P216" s="6">
        <f t="shared" si="21"/>
        <v>0</v>
      </c>
      <c r="Q216" s="6">
        <f t="shared" si="20"/>
        <v>0</v>
      </c>
    </row>
    <row r="217" spans="1:17" ht="25.5">
      <c r="A217" s="3" t="s">
        <v>11</v>
      </c>
      <c r="B217" s="5" t="s">
        <v>555</v>
      </c>
      <c r="C217" s="3" t="s">
        <v>553</v>
      </c>
      <c r="D217" s="4" t="s">
        <v>554</v>
      </c>
      <c r="E217" s="10">
        <v>29</v>
      </c>
      <c r="F217" s="11" t="str">
        <f t="shared" si="19"/>
        <v>фото</v>
      </c>
      <c r="G217" s="3" t="s">
        <v>14</v>
      </c>
      <c r="H217" s="3" t="s">
        <v>23</v>
      </c>
      <c r="I217" s="3" t="s">
        <v>35</v>
      </c>
      <c r="J217" s="10"/>
      <c r="K217" s="15">
        <v>22428.807756</v>
      </c>
      <c r="L217" s="15">
        <v>21159.2526</v>
      </c>
      <c r="M217" s="15">
        <v>20736.067548</v>
      </c>
      <c r="N217" s="15">
        <v>20312.882496</v>
      </c>
      <c r="O217" s="16">
        <v>30920</v>
      </c>
      <c r="P217" s="6">
        <f t="shared" si="21"/>
        <v>0</v>
      </c>
      <c r="Q217" s="6">
        <f t="shared" si="20"/>
        <v>0</v>
      </c>
    </row>
    <row r="218" spans="1:17" ht="25.5">
      <c r="A218" s="3" t="s">
        <v>11</v>
      </c>
      <c r="B218" s="5" t="s">
        <v>557</v>
      </c>
      <c r="C218" s="3" t="s">
        <v>553</v>
      </c>
      <c r="D218" s="4" t="s">
        <v>556</v>
      </c>
      <c r="E218" s="10">
        <v>29</v>
      </c>
      <c r="F218" s="11" t="str">
        <f t="shared" si="19"/>
        <v>фото</v>
      </c>
      <c r="G218" s="3" t="s">
        <v>14</v>
      </c>
      <c r="H218" s="3" t="s">
        <v>23</v>
      </c>
      <c r="I218" s="3" t="s">
        <v>35</v>
      </c>
      <c r="J218" s="10"/>
      <c r="K218" s="15">
        <v>22428.807756</v>
      </c>
      <c r="L218" s="15">
        <v>21159.2526</v>
      </c>
      <c r="M218" s="15">
        <v>20736.067548</v>
      </c>
      <c r="N218" s="15">
        <v>20312.882496</v>
      </c>
      <c r="O218" s="16">
        <v>30920</v>
      </c>
      <c r="P218" s="6">
        <f t="shared" si="21"/>
        <v>0</v>
      </c>
      <c r="Q218" s="6">
        <f t="shared" si="20"/>
        <v>0</v>
      </c>
    </row>
    <row r="219" spans="1:17" ht="25.5">
      <c r="A219" s="3" t="s">
        <v>11</v>
      </c>
      <c r="B219" s="5" t="s">
        <v>560</v>
      </c>
      <c r="C219" s="3" t="s">
        <v>558</v>
      </c>
      <c r="D219" s="4" t="s">
        <v>559</v>
      </c>
      <c r="E219" s="10">
        <v>29</v>
      </c>
      <c r="F219" s="11" t="str">
        <f t="shared" si="19"/>
        <v>фото</v>
      </c>
      <c r="G219" s="3" t="s">
        <v>14</v>
      </c>
      <c r="H219" s="3" t="s">
        <v>23</v>
      </c>
      <c r="I219" s="3" t="s">
        <v>286</v>
      </c>
      <c r="J219" s="10"/>
      <c r="K219" s="15">
        <v>24399.530711999996</v>
      </c>
      <c r="L219" s="15">
        <v>23018.425199999998</v>
      </c>
      <c r="M219" s="15">
        <v>22558.056696</v>
      </c>
      <c r="N219" s="15">
        <v>22097.688191999998</v>
      </c>
      <c r="O219" s="16">
        <v>33630</v>
      </c>
      <c r="P219" s="6">
        <f t="shared" si="21"/>
        <v>0</v>
      </c>
      <c r="Q219" s="6">
        <f t="shared" si="20"/>
        <v>0</v>
      </c>
    </row>
    <row r="220" spans="1:17" ht="25.5">
      <c r="A220" s="3" t="s">
        <v>11</v>
      </c>
      <c r="B220" s="5" t="s">
        <v>562</v>
      </c>
      <c r="C220" s="3" t="s">
        <v>558</v>
      </c>
      <c r="D220" s="4" t="s">
        <v>561</v>
      </c>
      <c r="E220" s="10">
        <v>29</v>
      </c>
      <c r="F220" s="11" t="str">
        <f t="shared" si="19"/>
        <v>фото</v>
      </c>
      <c r="G220" s="3" t="s">
        <v>14</v>
      </c>
      <c r="H220" s="3" t="s">
        <v>23</v>
      </c>
      <c r="I220" s="3" t="s">
        <v>286</v>
      </c>
      <c r="J220" s="10"/>
      <c r="K220" s="15">
        <v>24399.530711999996</v>
      </c>
      <c r="L220" s="15">
        <v>23018.425199999998</v>
      </c>
      <c r="M220" s="15">
        <v>22558.056696</v>
      </c>
      <c r="N220" s="15">
        <v>22097.688191999998</v>
      </c>
      <c r="O220" s="16">
        <v>33630</v>
      </c>
      <c r="P220" s="6">
        <f t="shared" si="21"/>
        <v>0</v>
      </c>
      <c r="Q220" s="6">
        <f t="shared" si="20"/>
        <v>0</v>
      </c>
    </row>
    <row r="221" spans="1:17" ht="25.5">
      <c r="A221" s="3" t="s">
        <v>11</v>
      </c>
      <c r="B221" s="5" t="s">
        <v>564</v>
      </c>
      <c r="C221" s="3" t="s">
        <v>558</v>
      </c>
      <c r="D221" s="4" t="s">
        <v>563</v>
      </c>
      <c r="E221" s="10">
        <v>29</v>
      </c>
      <c r="F221" s="11" t="str">
        <f t="shared" si="19"/>
        <v>фото</v>
      </c>
      <c r="G221" s="3" t="s">
        <v>14</v>
      </c>
      <c r="H221" s="3" t="s">
        <v>23</v>
      </c>
      <c r="I221" s="3" t="s">
        <v>286</v>
      </c>
      <c r="J221" s="10"/>
      <c r="K221" s="15">
        <v>24399.530711999996</v>
      </c>
      <c r="L221" s="15">
        <v>23018.425199999998</v>
      </c>
      <c r="M221" s="15">
        <v>22558.056696</v>
      </c>
      <c r="N221" s="15">
        <v>22097.688191999998</v>
      </c>
      <c r="O221" s="16">
        <v>33630</v>
      </c>
      <c r="P221" s="6">
        <f t="shared" si="21"/>
        <v>0</v>
      </c>
      <c r="Q221" s="6">
        <f t="shared" si="20"/>
        <v>0</v>
      </c>
    </row>
    <row r="222" spans="1:17" ht="25.5">
      <c r="A222" s="3" t="s">
        <v>11</v>
      </c>
      <c r="B222" s="5" t="s">
        <v>567</v>
      </c>
      <c r="C222" s="3" t="s">
        <v>565</v>
      </c>
      <c r="D222" s="4" t="s">
        <v>566</v>
      </c>
      <c r="E222" s="10">
        <v>29</v>
      </c>
      <c r="F222" s="11" t="str">
        <f t="shared" si="19"/>
        <v>фото</v>
      </c>
      <c r="G222" s="3" t="s">
        <v>14</v>
      </c>
      <c r="H222" s="3" t="s">
        <v>23</v>
      </c>
      <c r="I222" s="3" t="s">
        <v>35</v>
      </c>
      <c r="J222" s="10"/>
      <c r="K222" s="15">
        <v>25292.939628</v>
      </c>
      <c r="L222" s="15">
        <v>23861.2638</v>
      </c>
      <c r="M222" s="15">
        <v>23384.038524</v>
      </c>
      <c r="N222" s="15">
        <v>22906.813248000002</v>
      </c>
      <c r="O222" s="16">
        <v>34860</v>
      </c>
      <c r="P222" s="6">
        <f t="shared" si="21"/>
        <v>0</v>
      </c>
      <c r="Q222" s="6">
        <f t="shared" si="20"/>
        <v>0</v>
      </c>
    </row>
    <row r="223" spans="1:17" ht="25.5">
      <c r="A223" s="3" t="s">
        <v>11</v>
      </c>
      <c r="B223" s="5" t="s">
        <v>569</v>
      </c>
      <c r="C223" s="3" t="s">
        <v>565</v>
      </c>
      <c r="D223" s="4" t="s">
        <v>568</v>
      </c>
      <c r="E223" s="10">
        <v>29</v>
      </c>
      <c r="F223" s="11" t="str">
        <f t="shared" si="19"/>
        <v>фото</v>
      </c>
      <c r="G223" s="3" t="s">
        <v>14</v>
      </c>
      <c r="H223" s="3" t="s">
        <v>23</v>
      </c>
      <c r="I223" s="3" t="s">
        <v>35</v>
      </c>
      <c r="J223" s="10"/>
      <c r="K223" s="15">
        <v>25292.939628</v>
      </c>
      <c r="L223" s="15">
        <v>23861.2638</v>
      </c>
      <c r="M223" s="15">
        <v>23384.038524</v>
      </c>
      <c r="N223" s="15">
        <v>22906.813248000002</v>
      </c>
      <c r="O223" s="16">
        <v>34860</v>
      </c>
      <c r="P223" s="6">
        <f t="shared" si="21"/>
        <v>0</v>
      </c>
      <c r="Q223" s="6">
        <f t="shared" si="20"/>
        <v>0</v>
      </c>
    </row>
    <row r="224" spans="1:17" ht="25.5">
      <c r="A224" s="3" t="s">
        <v>11</v>
      </c>
      <c r="B224" s="5" t="s">
        <v>572</v>
      </c>
      <c r="C224" s="3" t="s">
        <v>570</v>
      </c>
      <c r="D224" s="4" t="s">
        <v>571</v>
      </c>
      <c r="E224" s="10">
        <v>29</v>
      </c>
      <c r="F224" s="11" t="str">
        <f t="shared" si="19"/>
        <v>фото</v>
      </c>
      <c r="G224" s="3" t="s">
        <v>14</v>
      </c>
      <c r="H224" s="3" t="s">
        <v>23</v>
      </c>
      <c r="I224" s="3" t="s">
        <v>286</v>
      </c>
      <c r="J224" s="10"/>
      <c r="K224" s="15">
        <v>27592.297776</v>
      </c>
      <c r="L224" s="15">
        <v>26030.4696</v>
      </c>
      <c r="M224" s="15">
        <v>25509.860208000002</v>
      </c>
      <c r="N224" s="15">
        <v>24989.250816</v>
      </c>
      <c r="O224" s="16">
        <v>37990</v>
      </c>
      <c r="P224" s="6">
        <f t="shared" si="21"/>
        <v>0</v>
      </c>
      <c r="Q224" s="6">
        <f t="shared" si="20"/>
        <v>0</v>
      </c>
    </row>
    <row r="225" spans="1:17" ht="25.5">
      <c r="A225" s="3" t="s">
        <v>11</v>
      </c>
      <c r="B225" s="5" t="s">
        <v>574</v>
      </c>
      <c r="C225" s="3" t="s">
        <v>570</v>
      </c>
      <c r="D225" s="4" t="s">
        <v>573</v>
      </c>
      <c r="E225" s="10">
        <v>29</v>
      </c>
      <c r="F225" s="11" t="str">
        <f t="shared" si="19"/>
        <v>фото</v>
      </c>
      <c r="G225" s="3" t="s">
        <v>14</v>
      </c>
      <c r="H225" s="3" t="s">
        <v>23</v>
      </c>
      <c r="I225" s="3" t="s">
        <v>286</v>
      </c>
      <c r="J225" s="10"/>
      <c r="K225" s="15">
        <v>27592.297776</v>
      </c>
      <c r="L225" s="15">
        <v>26030.4696</v>
      </c>
      <c r="M225" s="15">
        <v>25509.860208000002</v>
      </c>
      <c r="N225" s="15">
        <v>24989.250816</v>
      </c>
      <c r="O225" s="16">
        <v>37990</v>
      </c>
      <c r="P225" s="6">
        <f t="shared" si="21"/>
        <v>0</v>
      </c>
      <c r="Q225" s="6">
        <f t="shared" si="20"/>
        <v>0</v>
      </c>
    </row>
    <row r="226" spans="1:17" ht="25.5">
      <c r="A226" s="3" t="s">
        <v>11</v>
      </c>
      <c r="B226" s="5" t="s">
        <v>576</v>
      </c>
      <c r="C226" s="3" t="s">
        <v>570</v>
      </c>
      <c r="D226" s="4" t="s">
        <v>575</v>
      </c>
      <c r="E226" s="10">
        <v>29</v>
      </c>
      <c r="F226" s="11" t="str">
        <f t="shared" si="19"/>
        <v>фото</v>
      </c>
      <c r="G226" s="3" t="s">
        <v>14</v>
      </c>
      <c r="H226" s="3" t="s">
        <v>23</v>
      </c>
      <c r="I226" s="3" t="s">
        <v>286</v>
      </c>
      <c r="J226" s="10"/>
      <c r="K226" s="15">
        <v>27592.297776</v>
      </c>
      <c r="L226" s="15">
        <v>26030.4696</v>
      </c>
      <c r="M226" s="15">
        <v>25509.860208000002</v>
      </c>
      <c r="N226" s="15">
        <v>24989.250816</v>
      </c>
      <c r="O226" s="16">
        <v>37990</v>
      </c>
      <c r="P226" s="6">
        <f t="shared" si="21"/>
        <v>0</v>
      </c>
      <c r="Q226" s="6">
        <f t="shared" si="20"/>
        <v>0</v>
      </c>
    </row>
    <row r="227" spans="1:17" ht="25.5">
      <c r="A227" s="3" t="s">
        <v>11</v>
      </c>
      <c r="B227" s="5" t="s">
        <v>579</v>
      </c>
      <c r="C227" s="3" t="s">
        <v>577</v>
      </c>
      <c r="D227" s="4" t="s">
        <v>578</v>
      </c>
      <c r="E227" s="10">
        <v>26</v>
      </c>
      <c r="F227" s="11" t="str">
        <f t="shared" si="19"/>
        <v>фото</v>
      </c>
      <c r="G227" s="3" t="s">
        <v>14</v>
      </c>
      <c r="H227" s="3" t="s">
        <v>23</v>
      </c>
      <c r="I227" s="3" t="s">
        <v>35</v>
      </c>
      <c r="J227" s="10"/>
      <c r="K227" s="15">
        <v>12559.958232</v>
      </c>
      <c r="L227" s="15">
        <v>11849.0172</v>
      </c>
      <c r="M227" s="15">
        <v>11612.036856</v>
      </c>
      <c r="N227" s="15">
        <v>11375.056512000001</v>
      </c>
      <c r="O227" s="16">
        <v>17310</v>
      </c>
      <c r="P227" s="6">
        <f t="shared" si="21"/>
        <v>0</v>
      </c>
      <c r="Q227" s="6">
        <f t="shared" si="20"/>
        <v>0</v>
      </c>
    </row>
    <row r="228" spans="1:17" ht="25.5">
      <c r="A228" s="3" t="s">
        <v>11</v>
      </c>
      <c r="B228" s="5" t="s">
        <v>581</v>
      </c>
      <c r="C228" s="3" t="s">
        <v>577</v>
      </c>
      <c r="D228" s="4" t="s">
        <v>580</v>
      </c>
      <c r="E228" s="10">
        <v>26</v>
      </c>
      <c r="F228" s="11" t="str">
        <f t="shared" si="19"/>
        <v>фото</v>
      </c>
      <c r="G228" s="3" t="s">
        <v>14</v>
      </c>
      <c r="H228" s="3" t="s">
        <v>23</v>
      </c>
      <c r="I228" s="3" t="s">
        <v>35</v>
      </c>
      <c r="J228" s="10"/>
      <c r="K228" s="15">
        <v>12559.958232</v>
      </c>
      <c r="L228" s="15">
        <v>11849.0172</v>
      </c>
      <c r="M228" s="15">
        <v>11612.036856</v>
      </c>
      <c r="N228" s="15">
        <v>11375.056512000001</v>
      </c>
      <c r="O228" s="16">
        <v>17310</v>
      </c>
      <c r="P228" s="6">
        <f t="shared" si="21"/>
        <v>0</v>
      </c>
      <c r="Q228" s="6">
        <f t="shared" si="20"/>
        <v>0</v>
      </c>
    </row>
    <row r="229" spans="1:17" ht="25.5">
      <c r="A229" s="3" t="s">
        <v>11</v>
      </c>
      <c r="B229" s="5" t="s">
        <v>585</v>
      </c>
      <c r="C229" s="3" t="s">
        <v>582</v>
      </c>
      <c r="D229" s="4" t="s">
        <v>583</v>
      </c>
      <c r="E229" s="10" t="s">
        <v>584</v>
      </c>
      <c r="F229" s="11" t="str">
        <f t="shared" si="19"/>
        <v>фото</v>
      </c>
      <c r="G229" s="3" t="s">
        <v>14</v>
      </c>
      <c r="H229" s="3" t="s">
        <v>23</v>
      </c>
      <c r="I229" s="3" t="s">
        <v>286</v>
      </c>
      <c r="J229" s="10"/>
      <c r="K229" s="15">
        <v>34377.199836</v>
      </c>
      <c r="L229" s="15">
        <v>32431.3206</v>
      </c>
      <c r="M229" s="15">
        <v>31782.694187999998</v>
      </c>
      <c r="N229" s="15">
        <v>31134.067776</v>
      </c>
      <c r="O229" s="16">
        <v>47390</v>
      </c>
      <c r="P229" s="6">
        <f t="shared" si="21"/>
        <v>0</v>
      </c>
      <c r="Q229" s="6">
        <f t="shared" si="20"/>
        <v>0</v>
      </c>
    </row>
    <row r="230" spans="1:17" ht="25.5">
      <c r="A230" s="3" t="s">
        <v>11</v>
      </c>
      <c r="B230" s="5" t="s">
        <v>587</v>
      </c>
      <c r="C230" s="3" t="s">
        <v>582</v>
      </c>
      <c r="D230" s="4" t="s">
        <v>586</v>
      </c>
      <c r="E230" s="10" t="s">
        <v>584</v>
      </c>
      <c r="F230" s="11" t="str">
        <f t="shared" si="19"/>
        <v>фото</v>
      </c>
      <c r="G230" s="3" t="s">
        <v>14</v>
      </c>
      <c r="H230" s="3" t="s">
        <v>23</v>
      </c>
      <c r="I230" s="3" t="s">
        <v>286</v>
      </c>
      <c r="J230" s="10"/>
      <c r="K230" s="15">
        <v>34377.199836</v>
      </c>
      <c r="L230" s="15">
        <v>32431.3206</v>
      </c>
      <c r="M230" s="15">
        <v>31782.694187999998</v>
      </c>
      <c r="N230" s="15">
        <v>31134.067776</v>
      </c>
      <c r="O230" s="16">
        <v>47390</v>
      </c>
      <c r="P230" s="6">
        <f t="shared" si="21"/>
        <v>0</v>
      </c>
      <c r="Q230" s="6">
        <f t="shared" si="20"/>
        <v>0</v>
      </c>
    </row>
    <row r="231" spans="1:17" ht="25.5">
      <c r="A231" s="3" t="s">
        <v>11</v>
      </c>
      <c r="B231" s="5" t="s">
        <v>589</v>
      </c>
      <c r="C231" s="3" t="s">
        <v>582</v>
      </c>
      <c r="D231" s="4" t="s">
        <v>588</v>
      </c>
      <c r="E231" s="10" t="s">
        <v>584</v>
      </c>
      <c r="F231" s="11" t="str">
        <f t="shared" si="19"/>
        <v>фото</v>
      </c>
      <c r="G231" s="3" t="s">
        <v>14</v>
      </c>
      <c r="H231" s="3" t="s">
        <v>23</v>
      </c>
      <c r="I231" s="3" t="s">
        <v>286</v>
      </c>
      <c r="J231" s="10"/>
      <c r="K231" s="15">
        <v>34377.199836</v>
      </c>
      <c r="L231" s="15">
        <v>32431.3206</v>
      </c>
      <c r="M231" s="15">
        <v>31782.694187999998</v>
      </c>
      <c r="N231" s="15">
        <v>31134.067776</v>
      </c>
      <c r="O231" s="16">
        <v>47390</v>
      </c>
      <c r="P231" s="6">
        <f t="shared" si="21"/>
        <v>0</v>
      </c>
      <c r="Q231" s="6">
        <f t="shared" si="20"/>
        <v>0</v>
      </c>
    </row>
    <row r="232" spans="1:17" ht="25.5">
      <c r="A232" s="3" t="s">
        <v>11</v>
      </c>
      <c r="B232" s="5" t="s">
        <v>592</v>
      </c>
      <c r="C232" s="3" t="s">
        <v>590</v>
      </c>
      <c r="D232" s="4" t="s">
        <v>591</v>
      </c>
      <c r="E232" s="10" t="s">
        <v>44</v>
      </c>
      <c r="F232" s="11" t="str">
        <f t="shared" si="19"/>
        <v>фото</v>
      </c>
      <c r="G232" s="3" t="s">
        <v>14</v>
      </c>
      <c r="H232" s="3" t="s">
        <v>23</v>
      </c>
      <c r="I232" s="3" t="s">
        <v>35</v>
      </c>
      <c r="J232" s="10"/>
      <c r="K232" s="15">
        <v>13790.707908</v>
      </c>
      <c r="L232" s="15">
        <v>13010.1018</v>
      </c>
      <c r="M232" s="15">
        <v>12749.899764</v>
      </c>
      <c r="N232" s="15">
        <v>12489.697728000001</v>
      </c>
      <c r="O232" s="16">
        <v>18990</v>
      </c>
      <c r="P232" s="6">
        <f t="shared" si="21"/>
        <v>0</v>
      </c>
      <c r="Q232" s="6">
        <f t="shared" si="20"/>
        <v>0</v>
      </c>
    </row>
    <row r="233" spans="1:17" ht="25.5">
      <c r="A233" s="3" t="s">
        <v>11</v>
      </c>
      <c r="B233" s="5" t="s">
        <v>594</v>
      </c>
      <c r="C233" s="3" t="s">
        <v>590</v>
      </c>
      <c r="D233" s="4" t="s">
        <v>593</v>
      </c>
      <c r="E233" s="10" t="s">
        <v>44</v>
      </c>
      <c r="F233" s="11" t="str">
        <f t="shared" si="19"/>
        <v>фото</v>
      </c>
      <c r="G233" s="3" t="s">
        <v>14</v>
      </c>
      <c r="H233" s="3" t="s">
        <v>23</v>
      </c>
      <c r="I233" s="3" t="s">
        <v>35</v>
      </c>
      <c r="J233" s="10"/>
      <c r="K233" s="15">
        <v>13790.707908</v>
      </c>
      <c r="L233" s="15">
        <v>13010.1018</v>
      </c>
      <c r="M233" s="15">
        <v>12749.899764</v>
      </c>
      <c r="N233" s="15">
        <v>12489.697728000001</v>
      </c>
      <c r="O233" s="16">
        <v>18990</v>
      </c>
      <c r="P233" s="6">
        <f t="shared" si="21"/>
        <v>0</v>
      </c>
      <c r="Q233" s="6">
        <f t="shared" si="20"/>
        <v>0</v>
      </c>
    </row>
    <row r="234" spans="1:17" ht="25.5">
      <c r="A234" s="3" t="s">
        <v>11</v>
      </c>
      <c r="B234" s="5" t="s">
        <v>597</v>
      </c>
      <c r="C234" s="3" t="s">
        <v>595</v>
      </c>
      <c r="D234" s="4" t="s">
        <v>596</v>
      </c>
      <c r="E234" s="10">
        <v>14</v>
      </c>
      <c r="F234" s="11" t="str">
        <f t="shared" si="19"/>
        <v>фото</v>
      </c>
      <c r="G234" s="3" t="s">
        <v>14</v>
      </c>
      <c r="H234" s="3" t="s">
        <v>15</v>
      </c>
      <c r="I234" s="3" t="s">
        <v>72</v>
      </c>
      <c r="J234" s="10"/>
      <c r="K234" s="15">
        <v>7717.486032</v>
      </c>
      <c r="L234" s="15">
        <v>7280.647199999999</v>
      </c>
      <c r="M234" s="15">
        <v>7135.034255999999</v>
      </c>
      <c r="N234" s="15">
        <v>6989.4213119999995</v>
      </c>
      <c r="O234" s="16">
        <v>10640</v>
      </c>
      <c r="P234" s="6">
        <f>9*J234</f>
        <v>0</v>
      </c>
      <c r="Q234" s="6">
        <f>0.07656*J234</f>
        <v>0</v>
      </c>
    </row>
    <row r="235" spans="1:17" ht="25.5">
      <c r="A235" s="3" t="s">
        <v>11</v>
      </c>
      <c r="B235" s="5" t="s">
        <v>599</v>
      </c>
      <c r="C235" s="3" t="s">
        <v>595</v>
      </c>
      <c r="D235" s="4" t="s">
        <v>598</v>
      </c>
      <c r="E235" s="10">
        <v>14</v>
      </c>
      <c r="F235" s="11" t="str">
        <f t="shared" si="19"/>
        <v>фото</v>
      </c>
      <c r="G235" s="3" t="s">
        <v>14</v>
      </c>
      <c r="H235" s="3" t="s">
        <v>15</v>
      </c>
      <c r="I235" s="3" t="s">
        <v>72</v>
      </c>
      <c r="J235" s="10"/>
      <c r="K235" s="15">
        <v>7717.486032</v>
      </c>
      <c r="L235" s="15">
        <v>7280.647199999999</v>
      </c>
      <c r="M235" s="15">
        <v>7135.034255999999</v>
      </c>
      <c r="N235" s="15">
        <v>6989.4213119999995</v>
      </c>
      <c r="O235" s="16">
        <v>10640</v>
      </c>
      <c r="P235" s="6">
        <f>9*J235</f>
        <v>0</v>
      </c>
      <c r="Q235" s="6">
        <f>0.07656*J235</f>
        <v>0</v>
      </c>
    </row>
    <row r="236" spans="1:17" ht="25.5">
      <c r="A236" s="3" t="s">
        <v>11</v>
      </c>
      <c r="B236" s="5" t="s">
        <v>602</v>
      </c>
      <c r="C236" s="3" t="s">
        <v>600</v>
      </c>
      <c r="D236" s="4" t="s">
        <v>601</v>
      </c>
      <c r="E236" s="10">
        <v>16</v>
      </c>
      <c r="F236" s="11" t="str">
        <f t="shared" si="19"/>
        <v>фото</v>
      </c>
      <c r="G236" s="3" t="s">
        <v>14</v>
      </c>
      <c r="H236" s="3" t="s">
        <v>15</v>
      </c>
      <c r="I236" s="3" t="s">
        <v>72</v>
      </c>
      <c r="J236" s="10"/>
      <c r="K236" s="15">
        <v>7998.2406</v>
      </c>
      <c r="L236" s="15">
        <v>7545.51</v>
      </c>
      <c r="M236" s="15">
        <v>7394.5998</v>
      </c>
      <c r="N236" s="15">
        <v>7243.689600000001</v>
      </c>
      <c r="O236" s="16">
        <v>10990</v>
      </c>
      <c r="P236" s="6">
        <f>10.3*J236</f>
        <v>0</v>
      </c>
      <c r="Q236" s="6">
        <f>0.08924*J236</f>
        <v>0</v>
      </c>
    </row>
    <row r="237" spans="1:17" ht="25.5">
      <c r="A237" s="3" t="s">
        <v>11</v>
      </c>
      <c r="B237" s="5" t="s">
        <v>605</v>
      </c>
      <c r="C237" s="3" t="s">
        <v>603</v>
      </c>
      <c r="D237" s="4" t="s">
        <v>604</v>
      </c>
      <c r="E237" s="10">
        <v>16</v>
      </c>
      <c r="F237" s="11" t="str">
        <f t="shared" si="19"/>
        <v>фото</v>
      </c>
      <c r="G237" s="3" t="s">
        <v>14</v>
      </c>
      <c r="H237" s="3" t="s">
        <v>15</v>
      </c>
      <c r="I237" s="3" t="s">
        <v>72</v>
      </c>
      <c r="J237" s="10"/>
      <c r="K237" s="15">
        <v>8162.558196</v>
      </c>
      <c r="L237" s="15">
        <v>7700.5266</v>
      </c>
      <c r="M237" s="15">
        <v>7546.516068</v>
      </c>
      <c r="N237" s="15">
        <v>7392.505536000001</v>
      </c>
      <c r="O237" s="16">
        <v>11250</v>
      </c>
      <c r="P237" s="6">
        <f>10.3*J237</f>
        <v>0</v>
      </c>
      <c r="Q237" s="6">
        <f>0.08924*J237</f>
        <v>0</v>
      </c>
    </row>
    <row r="238" spans="1:17" ht="25.5">
      <c r="A238" s="3" t="s">
        <v>11</v>
      </c>
      <c r="B238" s="5" t="s">
        <v>607</v>
      </c>
      <c r="C238" s="3" t="s">
        <v>603</v>
      </c>
      <c r="D238" s="4" t="s">
        <v>606</v>
      </c>
      <c r="E238" s="10">
        <v>16</v>
      </c>
      <c r="F238" s="11" t="str">
        <f t="shared" si="19"/>
        <v>фото</v>
      </c>
      <c r="G238" s="3" t="s">
        <v>14</v>
      </c>
      <c r="H238" s="3" t="s">
        <v>15</v>
      </c>
      <c r="I238" s="3" t="s">
        <v>72</v>
      </c>
      <c r="J238" s="10"/>
      <c r="K238" s="15">
        <v>8162.558196</v>
      </c>
      <c r="L238" s="15">
        <v>7700.5266</v>
      </c>
      <c r="M238" s="15">
        <v>7546.516068</v>
      </c>
      <c r="N238" s="15">
        <v>7392.505536000001</v>
      </c>
      <c r="O238" s="16">
        <v>11250</v>
      </c>
      <c r="P238" s="6">
        <f>10.3*J238</f>
        <v>0</v>
      </c>
      <c r="Q238" s="6">
        <f>0.08924*J238</f>
        <v>0</v>
      </c>
    </row>
    <row r="239" spans="1:17" ht="25.5">
      <c r="A239" s="3" t="s">
        <v>11</v>
      </c>
      <c r="B239" s="5" t="s">
        <v>610</v>
      </c>
      <c r="C239" s="3" t="s">
        <v>608</v>
      </c>
      <c r="D239" s="4" t="s">
        <v>609</v>
      </c>
      <c r="E239" s="10">
        <v>18</v>
      </c>
      <c r="F239" s="11" t="str">
        <f t="shared" si="19"/>
        <v>фото</v>
      </c>
      <c r="G239" s="3" t="s">
        <v>14</v>
      </c>
      <c r="H239" s="3" t="s">
        <v>15</v>
      </c>
      <c r="I239" s="3" t="s">
        <v>72</v>
      </c>
      <c r="J239" s="10"/>
      <c r="K239" s="15">
        <v>8607.63036</v>
      </c>
      <c r="L239" s="15">
        <v>8120.406</v>
      </c>
      <c r="M239" s="15">
        <v>7957.99788</v>
      </c>
      <c r="N239" s="15">
        <v>7795.58976</v>
      </c>
      <c r="O239" s="16">
        <v>11870</v>
      </c>
      <c r="P239" s="6">
        <f>10.5*J239</f>
        <v>0</v>
      </c>
      <c r="Q239" s="6">
        <f>0.10584*J239</f>
        <v>0</v>
      </c>
    </row>
    <row r="240" spans="1:17" ht="25.5">
      <c r="A240" s="3" t="s">
        <v>11</v>
      </c>
      <c r="B240" s="5" t="s">
        <v>612</v>
      </c>
      <c r="C240" s="3" t="s">
        <v>608</v>
      </c>
      <c r="D240" s="4" t="s">
        <v>611</v>
      </c>
      <c r="E240" s="10">
        <v>18</v>
      </c>
      <c r="F240" s="11" t="str">
        <f t="shared" si="19"/>
        <v>фото</v>
      </c>
      <c r="G240" s="3" t="s">
        <v>14</v>
      </c>
      <c r="H240" s="3" t="s">
        <v>15</v>
      </c>
      <c r="I240" s="3" t="s">
        <v>72</v>
      </c>
      <c r="J240" s="10"/>
      <c r="K240" s="15">
        <v>8607.63036</v>
      </c>
      <c r="L240" s="15">
        <v>8120.406</v>
      </c>
      <c r="M240" s="15">
        <v>7957.99788</v>
      </c>
      <c r="N240" s="15">
        <v>7795.58976</v>
      </c>
      <c r="O240" s="16">
        <v>11870</v>
      </c>
      <c r="P240" s="6">
        <f>10.5*J240</f>
        <v>0</v>
      </c>
      <c r="Q240" s="6">
        <f>0.10584*J240</f>
        <v>0</v>
      </c>
    </row>
    <row r="241" spans="1:17" ht="25.5">
      <c r="A241" s="3" t="s">
        <v>11</v>
      </c>
      <c r="B241" s="5" t="s">
        <v>615</v>
      </c>
      <c r="C241" s="3" t="s">
        <v>613</v>
      </c>
      <c r="D241" s="4" t="s">
        <v>614</v>
      </c>
      <c r="E241" s="10">
        <v>26</v>
      </c>
      <c r="F241" s="11" t="str">
        <f t="shared" si="19"/>
        <v>фото</v>
      </c>
      <c r="G241" s="3" t="s">
        <v>14</v>
      </c>
      <c r="H241" s="3" t="s">
        <v>23</v>
      </c>
      <c r="I241" s="3" t="s">
        <v>35</v>
      </c>
      <c r="J241" s="10"/>
      <c r="K241" s="15">
        <v>19093.487016000003</v>
      </c>
      <c r="L241" s="15">
        <v>18012.7236</v>
      </c>
      <c r="M241" s="15">
        <v>17652.469128</v>
      </c>
      <c r="N241" s="15">
        <v>17292.214656</v>
      </c>
      <c r="O241" s="16">
        <v>26320</v>
      </c>
      <c r="P241" s="6">
        <f aca="true" t="shared" si="22" ref="P241:P246">22*J241</f>
        <v>0</v>
      </c>
      <c r="Q241" s="6">
        <f aca="true" t="shared" si="23" ref="Q241:Q246">0.2586*J241</f>
        <v>0</v>
      </c>
    </row>
    <row r="242" spans="1:17" ht="25.5">
      <c r="A242" s="3" t="s">
        <v>11</v>
      </c>
      <c r="B242" s="5" t="s">
        <v>618</v>
      </c>
      <c r="C242" s="3" t="s">
        <v>616</v>
      </c>
      <c r="D242" s="4" t="s">
        <v>617</v>
      </c>
      <c r="E242" s="10">
        <v>26</v>
      </c>
      <c r="F242" s="11" t="str">
        <f t="shared" si="19"/>
        <v>фото</v>
      </c>
      <c r="G242" s="3" t="s">
        <v>14</v>
      </c>
      <c r="H242" s="3" t="s">
        <v>23</v>
      </c>
      <c r="I242" s="3" t="s">
        <v>24</v>
      </c>
      <c r="J242" s="10"/>
      <c r="K242" s="15">
        <v>18390.5124</v>
      </c>
      <c r="L242" s="15">
        <v>17349.54</v>
      </c>
      <c r="M242" s="15">
        <v>17002.5492</v>
      </c>
      <c r="N242" s="15">
        <v>16655.5584</v>
      </c>
      <c r="O242" s="16">
        <v>25350</v>
      </c>
      <c r="P242" s="6">
        <f t="shared" si="22"/>
        <v>0</v>
      </c>
      <c r="Q242" s="6">
        <f t="shared" si="23"/>
        <v>0</v>
      </c>
    </row>
    <row r="243" spans="1:17" ht="25.5">
      <c r="A243" s="3" t="s">
        <v>11</v>
      </c>
      <c r="B243" s="5" t="s">
        <v>620</v>
      </c>
      <c r="C243" s="3" t="s">
        <v>616</v>
      </c>
      <c r="D243" s="4" t="s">
        <v>619</v>
      </c>
      <c r="E243" s="10">
        <v>26</v>
      </c>
      <c r="F243" s="11" t="str">
        <f t="shared" si="19"/>
        <v>фото</v>
      </c>
      <c r="G243" s="3" t="s">
        <v>14</v>
      </c>
      <c r="H243" s="3" t="s">
        <v>23</v>
      </c>
      <c r="I243" s="3" t="s">
        <v>24</v>
      </c>
      <c r="J243" s="10"/>
      <c r="K243" s="15">
        <v>18390.5124</v>
      </c>
      <c r="L243" s="15">
        <v>17349.54</v>
      </c>
      <c r="M243" s="15">
        <v>17002.5492</v>
      </c>
      <c r="N243" s="15">
        <v>16655.5584</v>
      </c>
      <c r="O243" s="16">
        <v>25350</v>
      </c>
      <c r="P243" s="6">
        <f t="shared" si="22"/>
        <v>0</v>
      </c>
      <c r="Q243" s="6">
        <f t="shared" si="23"/>
        <v>0</v>
      </c>
    </row>
    <row r="244" spans="1:17" ht="25.5">
      <c r="A244" s="3" t="s">
        <v>11</v>
      </c>
      <c r="B244" s="5" t="s">
        <v>623</v>
      </c>
      <c r="C244" s="3" t="s">
        <v>621</v>
      </c>
      <c r="D244" s="4" t="s">
        <v>622</v>
      </c>
      <c r="E244" s="10" t="s">
        <v>44</v>
      </c>
      <c r="F244" s="11" t="str">
        <f t="shared" si="19"/>
        <v>фото</v>
      </c>
      <c r="G244" s="3" t="s">
        <v>14</v>
      </c>
      <c r="H244" s="3" t="s">
        <v>23</v>
      </c>
      <c r="I244" s="3" t="s">
        <v>286</v>
      </c>
      <c r="J244" s="10"/>
      <c r="K244" s="15">
        <v>23579.030928</v>
      </c>
      <c r="L244" s="15">
        <v>22244.3688</v>
      </c>
      <c r="M244" s="15">
        <v>21799.481424</v>
      </c>
      <c r="N244" s="15">
        <v>21354.594048</v>
      </c>
      <c r="O244" s="16">
        <v>32490</v>
      </c>
      <c r="P244" s="6">
        <f t="shared" si="22"/>
        <v>0</v>
      </c>
      <c r="Q244" s="6">
        <f t="shared" si="23"/>
        <v>0</v>
      </c>
    </row>
    <row r="245" spans="1:17" ht="25.5">
      <c r="A245" s="3" t="s">
        <v>11</v>
      </c>
      <c r="B245" s="5" t="s">
        <v>626</v>
      </c>
      <c r="C245" s="3" t="s">
        <v>624</v>
      </c>
      <c r="D245" s="4" t="s">
        <v>625</v>
      </c>
      <c r="E245" s="10" t="s">
        <v>44</v>
      </c>
      <c r="F245" s="11" t="str">
        <f t="shared" si="19"/>
        <v>фото</v>
      </c>
      <c r="G245" s="3" t="s">
        <v>14</v>
      </c>
      <c r="H245" s="3" t="s">
        <v>23</v>
      </c>
      <c r="I245" s="3" t="s">
        <v>286</v>
      </c>
      <c r="J245" s="10"/>
      <c r="K245" s="15">
        <v>26442.074604</v>
      </c>
      <c r="L245" s="15">
        <v>24945.3534</v>
      </c>
      <c r="M245" s="15">
        <v>24446.446332</v>
      </c>
      <c r="N245" s="15">
        <v>23947.539264</v>
      </c>
      <c r="O245" s="16">
        <v>36450</v>
      </c>
      <c r="P245" s="6">
        <f t="shared" si="22"/>
        <v>0</v>
      </c>
      <c r="Q245" s="6">
        <f t="shared" si="23"/>
        <v>0</v>
      </c>
    </row>
    <row r="246" spans="1:17" ht="25.5">
      <c r="A246" s="3" t="s">
        <v>11</v>
      </c>
      <c r="B246" s="5" t="s">
        <v>628</v>
      </c>
      <c r="C246" s="3" t="s">
        <v>624</v>
      </c>
      <c r="D246" s="4" t="s">
        <v>627</v>
      </c>
      <c r="E246" s="10" t="s">
        <v>44</v>
      </c>
      <c r="F246" s="11" t="str">
        <f t="shared" si="19"/>
        <v>фото</v>
      </c>
      <c r="G246" s="3" t="s">
        <v>14</v>
      </c>
      <c r="H246" s="3" t="s">
        <v>23</v>
      </c>
      <c r="I246" s="3" t="s">
        <v>286</v>
      </c>
      <c r="J246" s="10"/>
      <c r="K246" s="15">
        <v>26442.074604</v>
      </c>
      <c r="L246" s="15">
        <v>24945.3534</v>
      </c>
      <c r="M246" s="15">
        <v>24446.446332</v>
      </c>
      <c r="N246" s="15">
        <v>23947.539264</v>
      </c>
      <c r="O246" s="16">
        <v>36450</v>
      </c>
      <c r="P246" s="6">
        <f t="shared" si="22"/>
        <v>0</v>
      </c>
      <c r="Q246" s="6">
        <f t="shared" si="23"/>
        <v>0</v>
      </c>
    </row>
    <row r="247" spans="1:17" ht="12.75">
      <c r="A247" s="3" t="s">
        <v>11</v>
      </c>
      <c r="B247" s="5" t="s">
        <v>631</v>
      </c>
      <c r="C247" s="3" t="s">
        <v>629</v>
      </c>
      <c r="D247" s="4" t="s">
        <v>630</v>
      </c>
      <c r="E247" s="10"/>
      <c r="F247" s="11" t="str">
        <f t="shared" si="19"/>
        <v>фото</v>
      </c>
      <c r="G247" s="3"/>
      <c r="H247" s="3"/>
      <c r="I247" s="3"/>
      <c r="J247" s="10"/>
      <c r="K247" s="15">
        <v>27194.01804</v>
      </c>
      <c r="L247" s="15">
        <v>25654.734</v>
      </c>
      <c r="M247" s="15">
        <v>25141.639320000002</v>
      </c>
      <c r="N247" s="15">
        <v>24628.54464</v>
      </c>
      <c r="O247" s="16">
        <v>32490</v>
      </c>
      <c r="P247" s="6">
        <f>2.845*J247</f>
        <v>0</v>
      </c>
      <c r="Q247" s="6">
        <f>0.0275*J247</f>
        <v>0</v>
      </c>
    </row>
  </sheetData>
  <sheetProtection/>
  <mergeCells count="2">
    <mergeCell ref="A7:I7"/>
    <mergeCell ref="A1:Q5"/>
  </mergeCells>
  <hyperlinks>
    <hyperlink ref="D8" r:id="rId1" tooltip="Картинка" display="http://xn----dtbgdaodln4afhyim1m.com/img/H000013674.jpg"/>
    <hyperlink ref="D10" r:id="rId2" tooltip="Картинка" display="http://xn----dtbgdaodln4afhyim1m.com/img/H000009933.jpg"/>
    <hyperlink ref="D11" r:id="rId3" tooltip="Картинка" display="http://xn----dtbgdaodln4afhyim1m.com/img/H000010765.jpg"/>
    <hyperlink ref="D12" r:id="rId4" tooltip="Картинка" display="http://xn----dtbgdaodln4afhyim1m.com/img/H000010766.jpg"/>
    <hyperlink ref="D13" r:id="rId5" tooltip="Картинка" display="http://xn----dtbgdaodln4afhyim1m.com/img/H000010767.jpg"/>
    <hyperlink ref="D14" r:id="rId6" tooltip="Картинка" display="http://xn----dtbgdaodln4afhyim1m.com/img/H000006584.jpg"/>
    <hyperlink ref="D15" r:id="rId7" tooltip="Картинка" display="http://xn----dtbgdaodln4afhyim1m.com/img/H000006585.jpg"/>
    <hyperlink ref="D16" r:id="rId8" tooltip="Картинка" display="http://xn----dtbgdaodln4afhyim1m.com/img/H000009978.jpg"/>
    <hyperlink ref="D17" r:id="rId9" tooltip="Картинка" display="http://xn----dtbgdaodln4afhyim1m.com/img/H000013646.jpg"/>
    <hyperlink ref="D18" r:id="rId10" tooltip="Картинка" display="http://xn----dtbgdaodln4afhyim1m.com/img/H000010008.jpg"/>
    <hyperlink ref="D19" r:id="rId11" tooltip="Картинка" display="http://xn----dtbgdaodln4afhyim1m.com/img/H000010010.jpg"/>
    <hyperlink ref="D20" r:id="rId12" tooltip="Картинка" display="http://xn----dtbgdaodln4afhyim1m.com/img/H000010011.jpg"/>
    <hyperlink ref="D21" r:id="rId13" tooltip="Картинка" display="http://xn----dtbgdaodln4afhyim1m.com/img/G000003737.jpg"/>
    <hyperlink ref="D22" r:id="rId14" tooltip="Картинка" display="http://xn----dtbgdaodln4afhyim1m.com/img/H000012968.jpg"/>
    <hyperlink ref="D23" r:id="rId15" tooltip="Картинка" display="http://xn----dtbgdaodln4afhyim1m.com/img/H000012970.jpg"/>
    <hyperlink ref="D24" r:id="rId16" tooltip="Картинка" display="http://xn----dtbgdaodln4afhyim1m.com/img/H000010512.jpg"/>
    <hyperlink ref="D25" r:id="rId17" tooltip="Картинка" display="http://xn----dtbgdaodln4afhyim1m.com/img/H000006735.jpg"/>
    <hyperlink ref="D26" r:id="rId18" tooltip="Картинка" display="http://xn----dtbgdaodln4afhyim1m.com/img/H000010781.jpg"/>
    <hyperlink ref="D27" r:id="rId19" tooltip="Картинка" display="http://xn----dtbgdaodln4afhyim1m.com/img/H000004192.jpg"/>
    <hyperlink ref="D28" r:id="rId20" tooltip="Картинка" display="http://xn----dtbgdaodln4afhyim1m.com/img/H000013648.jpg"/>
    <hyperlink ref="D29" r:id="rId21" tooltip="Картинка" display="http://xn----dtbgdaodln4afhyim1m.com/img/H000013647.jpg"/>
    <hyperlink ref="D30" r:id="rId22" tooltip="Картинка" display="http://xn----dtbgdaodln4afhyim1m.com/img/H000013922.jpg"/>
    <hyperlink ref="D31" r:id="rId23" tooltip="Картинка" display="http://xn----dtbgdaodln4afhyim1m.com/img/H000013921.jpg"/>
    <hyperlink ref="D32" r:id="rId24" tooltip="Картинка" display="http://xn----dtbgdaodln4afhyim1m.com/img/H000010261.jpg"/>
    <hyperlink ref="D33" r:id="rId25" tooltip="Картинка" display="http://xn----dtbgdaodln4afhyim1m.com/img/H000012966.jpg"/>
    <hyperlink ref="D34" r:id="rId26" tooltip="Картинка" display="http://xn----dtbgdaodln4afhyim1m.com/img/H000010257.jpg"/>
    <hyperlink ref="D35" r:id="rId27" tooltip="Картинка" display="http://xn----dtbgdaodln4afhyim1m.com/img/H000010259.jpg"/>
    <hyperlink ref="D36" r:id="rId28" tooltip="Картинка" display="http://xn----dtbgdaodln4afhyim1m.com/img/H000010805.jpg"/>
    <hyperlink ref="D37" r:id="rId29" tooltip="Картинка" display="http://xn----dtbgdaodln4afhyim1m.com/img/H000010806.jpg"/>
    <hyperlink ref="D38" r:id="rId30" tooltip="Картинка" display="http://xn----dtbgdaodln4afhyim1m.com/img/H000013929.jpg"/>
    <hyperlink ref="D39" r:id="rId31" tooltip="Картинка" display="http://xn----dtbgdaodln4afhyim1m.com/img/H000013930.jpg"/>
    <hyperlink ref="D40" r:id="rId32" tooltip="Картинка" display="http://xn----dtbgdaodln4afhyim1m.com/img/H000013931.jpg"/>
    <hyperlink ref="D41" r:id="rId33" tooltip="Картинка" display="http://xn----dtbgdaodln4afhyim1m.com/img/H000013926.jpg"/>
    <hyperlink ref="D42" r:id="rId34" tooltip="Картинка" display="http://xn----dtbgdaodln4afhyim1m.com/img/H000013927.jpg"/>
    <hyperlink ref="D43" r:id="rId35" tooltip="Картинка" display="http://xn----dtbgdaodln4afhyim1m.com/img/H000013928.jpg"/>
    <hyperlink ref="D44" r:id="rId36" tooltip="Картинка" display="http://xn----dtbgdaodln4afhyim1m.com/img/H000009966.jpg"/>
    <hyperlink ref="D45" r:id="rId37" tooltip="Картинка" display="http://xn----dtbgdaodln4afhyim1m.com/img/H000013652.jpg"/>
    <hyperlink ref="D46" r:id="rId38" tooltip="Картинка" display="http://xn----dtbgdaodln4afhyim1m.com/img/H000013653.jpg"/>
    <hyperlink ref="D47" r:id="rId39" tooltip="Картинка" display="http://xn----dtbgdaodln4afhyim1m.com/img/H000013654.jpg"/>
    <hyperlink ref="D48" r:id="rId40" tooltip="Картинка" display="http://xn----dtbgdaodln4afhyim1m.com/img/H000013916.jpg"/>
    <hyperlink ref="D49" r:id="rId41" tooltip="Картинка" display="http://xn----dtbgdaodln4afhyim1m.com/img/H000013917.jpg"/>
    <hyperlink ref="D50" r:id="rId42" tooltip="Картинка" display="http://xn----dtbgdaodln4afhyim1m.com/img/H000013918.jpg"/>
    <hyperlink ref="D51" r:id="rId43" tooltip="Картинка" display="http://xn----dtbgdaodln4afhyim1m.com/img/H000013914.jpg"/>
    <hyperlink ref="D52" r:id="rId44" tooltip="Картинка" display="http://xn----dtbgdaodln4afhyim1m.com/img/H000013655.jpg"/>
    <hyperlink ref="D53" r:id="rId45" tooltip="Картинка" display="http://xn----dtbgdaodln4afhyim1m.com/img/H000013656.jpg"/>
    <hyperlink ref="D54" r:id="rId46" tooltip="Картинка" display="http://xn----dtbgdaodln4afhyim1m.com/img/H000013657.jpg"/>
    <hyperlink ref="D55" r:id="rId47" tooltip="Картинка" display="http://xn----dtbgdaodln4afhyim1m.com/img/H000010543.jpg"/>
    <hyperlink ref="D56" r:id="rId48" tooltip="Картинка" display="http://xn----dtbgdaodln4afhyim1m.com/img/H000010546.jpg"/>
    <hyperlink ref="D57" r:id="rId49" tooltip="Картинка" display="http://xn----dtbgdaodln4afhyim1m.com/img/H000013524.jpg"/>
    <hyperlink ref="D58" r:id="rId50" tooltip="Картинка" display="http://xn----dtbgdaodln4afhyim1m.com/img/H000013522.jpg"/>
    <hyperlink ref="D59" r:id="rId51" tooltip="Картинка" display="http://xn----dtbgdaodln4afhyim1m.com/img/H000013523.jpg"/>
    <hyperlink ref="D60" r:id="rId52" tooltip="Картинка" display="http://xn----dtbgdaodln4afhyim1m.com/img/H000013632.jpg"/>
    <hyperlink ref="D61" r:id="rId53" tooltip="Картинка" display="http://xn----dtbgdaodln4afhyim1m.com/img/H000013633.jpg"/>
    <hyperlink ref="D62" r:id="rId54" tooltip="Картинка" display="http://xn----dtbgdaodln4afhyim1m.com/img/H000013634.jpg"/>
    <hyperlink ref="D63" r:id="rId55" tooltip="Картинка" display="http://xn----dtbgdaodln4afhyim1m.com/img/H000006479.jpg"/>
    <hyperlink ref="D64" r:id="rId56" tooltip="Картинка" display="http://xn----dtbgdaodln4afhyim1m.com/img/H000009901.jpg"/>
    <hyperlink ref="D65" r:id="rId57" tooltip="Картинка" display="http://xn----dtbgdaodln4afhyim1m.com/img/H000009902.jpg"/>
    <hyperlink ref="D66" r:id="rId58" tooltip="Картинка" display="http://xn----dtbgdaodln4afhyim1m.com/img/H000013637.jpg"/>
    <hyperlink ref="D67" r:id="rId59" tooltip="Картинка" display="http://xn----dtbgdaodln4afhyim1m.com/img/H000013638.jpg"/>
    <hyperlink ref="D68" r:id="rId60" tooltip="Картинка" display="http://xn----dtbgdaodln4afhyim1m.com/img/H000010915.jpg"/>
    <hyperlink ref="D69" r:id="rId61" tooltip="Картинка" display="http://xn----dtbgdaodln4afhyim1m.com/img/H000010950.jpg"/>
    <hyperlink ref="D70" r:id="rId62" tooltip="Картинка" display="http://xn----dtbgdaodln4afhyim1m.com/img/H000010951.jpg"/>
    <hyperlink ref="D71" r:id="rId63" tooltip="Картинка" display="http://xn----dtbgdaodln4afhyim1m.com/img/H000004291.jpg"/>
    <hyperlink ref="D72" r:id="rId64" tooltip="Картинка" display="http://xn----dtbgdaodln4afhyim1m.com/img/H000003679.jpg"/>
    <hyperlink ref="D73" r:id="rId65" tooltip="Картинка" display="http://xn----dtbgdaodln4afhyim1m.com/img/H000003684.jpg"/>
    <hyperlink ref="D74" r:id="rId66" tooltip="Картинка" display="http://xn----dtbgdaodln4afhyim1m.com/img/H000010953.jpg"/>
    <hyperlink ref="D75" r:id="rId67" tooltip="Картинка" display="http://xn----dtbgdaodln4afhyim1m.com/img/H000010921.jpg"/>
    <hyperlink ref="D76" r:id="rId68" tooltip="Картинка" display="http://xn----dtbgdaodln4afhyim1m.com/img/H000010952.jpg"/>
    <hyperlink ref="D77" r:id="rId69" tooltip="Картинка" display="http://xn----dtbgdaodln4afhyim1m.com/img/H000006468.jpg"/>
    <hyperlink ref="D78" r:id="rId70" tooltip="Картинка" display="http://xn----dtbgdaodln4afhyim1m.com/img/H000010954.jpg"/>
    <hyperlink ref="D79" r:id="rId71" tooltip="Картинка" display="http://xn----dtbgdaodln4afhyim1m.com/img/H000010955.jpg"/>
    <hyperlink ref="D80" r:id="rId72" tooltip="Картинка" display="http://xn----dtbgdaodln4afhyim1m.com/img/H000009919.jpg"/>
    <hyperlink ref="D81" r:id="rId73" tooltip="Картинка" display="http://xn----dtbgdaodln4afhyim1m.com/img/H000004242.jpg"/>
    <hyperlink ref="D82" r:id="rId74" tooltip="Картинка" display="http://xn----dtbgdaodln4afhyim1m.com/img/H000013629.jpg"/>
    <hyperlink ref="D83" r:id="rId75" tooltip="Картинка" display="http://xn----dtbgdaodln4afhyim1m.com/img/H000013630.jpg"/>
    <hyperlink ref="D84" r:id="rId76" tooltip="Картинка" display="http://xn----dtbgdaodln4afhyim1m.com/img/H000013631.jpg"/>
    <hyperlink ref="D85" r:id="rId77" tooltip="Картинка" display="http://xn----dtbgdaodln4afhyim1m.com/img/H000010910.jpg"/>
    <hyperlink ref="D86" r:id="rId78" tooltip="Картинка" display="http://xn----dtbgdaodln4afhyim1m.com/img/H000010956.jpg"/>
    <hyperlink ref="D87" r:id="rId79" tooltip="Картинка" display="http://xn----dtbgdaodln4afhyim1m.com/img/H000010957.jpg"/>
    <hyperlink ref="D88" r:id="rId80" tooltip="Картинка" display="http://xn----dtbgdaodln4afhyim1m.com/img/H000013623.jpg"/>
    <hyperlink ref="D89" r:id="rId81" tooltip="Картинка" display="http://xn----dtbgdaodln4afhyim1m.com/img/H000013626.jpg"/>
    <hyperlink ref="D91" r:id="rId82" tooltip="Картинка" display="http://xn----dtbgdaodln4afhyim1m.com/img/H000013624.jpg"/>
    <hyperlink ref="D92" r:id="rId83" tooltip="Картинка" display="http://xn----dtbgdaodln4afhyim1m.com/img/H000013627.jpg"/>
    <hyperlink ref="D93" r:id="rId84" tooltip="Картинка" display="http://xn----dtbgdaodln4afhyim1m.com/img/H000013628.jpg"/>
    <hyperlink ref="D94" r:id="rId85" tooltip="Картинка" display="http://xn----dtbgdaodln4afhyim1m.com/img/H000009909.jpg"/>
    <hyperlink ref="D95" r:id="rId86" tooltip="Картинка" display="http://xn----dtbgdaodln4afhyim1m.com/img/H000009910.jpg"/>
    <hyperlink ref="D96" r:id="rId87" tooltip="Картинка" display="http://xn----dtbgdaodln4afhyim1m.com/img/H000009911.jpg"/>
    <hyperlink ref="D97" r:id="rId88" tooltip="Картинка" display="http://xn----dtbgdaodln4afhyim1m.com/img/H000010913.jpg"/>
    <hyperlink ref="D98" r:id="rId89" tooltip="Картинка" display="http://xn----dtbgdaodln4afhyim1m.com/img/H000010960.jpg"/>
    <hyperlink ref="D99" r:id="rId90" tooltip="Картинка" display="http://xn----dtbgdaodln4afhyim1m.com/img/H000010961.jpg"/>
    <hyperlink ref="D100" r:id="rId91" tooltip="Картинка" display="http://xn----dtbgdaodln4afhyim1m.com/img/H000004629.jpg"/>
    <hyperlink ref="D101" r:id="rId92" tooltip="Картинка" display="http://xn----dtbgdaodln4afhyim1m.com/img/H000007110.jpg"/>
    <hyperlink ref="D102" r:id="rId93" tooltip="Картинка" display="http://xn----dtbgdaodln4afhyim1m.com/img/H000007106.jpg"/>
    <hyperlink ref="D103" r:id="rId94" tooltip="Картинка" display="http://xn----dtbgdaodln4afhyim1m.com/img/H000006957.jpg"/>
    <hyperlink ref="D104" r:id="rId95" tooltip="Картинка" display="http://xn----dtbgdaodln4afhyim1m.com/img/H000007139.jpg"/>
    <hyperlink ref="D105" r:id="rId96" tooltip="Картинка" display="http://xn----dtbgdaodln4afhyim1m.com/img/H000006884.jpg"/>
    <hyperlink ref="D106" r:id="rId97" tooltip="Картинка" display="http://xn----dtbgdaodln4afhyim1m.com/img/H000006867.jpg"/>
    <hyperlink ref="D107" r:id="rId98" tooltip="Картинка" display="http://xn----dtbgdaodln4afhyim1m.com/img/H000006766.jpg"/>
    <hyperlink ref="D108" r:id="rId99" tooltip="Картинка" display="http://xn----dtbgdaodln4afhyim1m.com/img/H000006981.jpg"/>
    <hyperlink ref="D109" r:id="rId100" tooltip="Картинка" display="http://xn----dtbgdaodln4afhyim1m.com/img/H000006857.jpg"/>
    <hyperlink ref="D110" r:id="rId101" tooltip="Картинка" display="http://xn----dtbgdaodln4afhyim1m.com/img/H000010525.jpg"/>
    <hyperlink ref="D111" r:id="rId102" tooltip="Картинка" display="http://xn----dtbgdaodln4afhyim1m.com/img/H000010830.jpg"/>
    <hyperlink ref="D112" r:id="rId103" tooltip="Картинка" display="http://xn----dtbgdaodln4afhyim1m.com/img/H000010973.jpg"/>
    <hyperlink ref="D113" r:id="rId104" tooltip="Картинка" display="http://xn----dtbgdaodln4afhyim1m.com/img/H000010991.jpg"/>
    <hyperlink ref="D114" r:id="rId105" tooltip="Картинка" display="http://xn----dtbgdaodln4afhyim1m.com/img/H000013560.jpg"/>
    <hyperlink ref="D115" r:id="rId106" tooltip="Картинка" display="http://xn----dtbgdaodln4afhyim1m.com/img/H000015023.jpg"/>
    <hyperlink ref="D116" r:id="rId107" tooltip="Картинка" display="http://xn----dtbgdaodln4afhyim1m.com/img/H000010993.jpg"/>
    <hyperlink ref="D117" r:id="rId108" tooltip="Картинка" display="http://xn----dtbgdaodln4afhyim1m.com/img/H000010877.jpg"/>
    <hyperlink ref="D118" r:id="rId109" tooltip="Картинка" display="http://xn----dtbgdaodln4afhyim1m.com/img/H000011072.jpg"/>
    <hyperlink ref="D119" r:id="rId110" tooltip="Картинка" display="http://xn----dtbgdaodln4afhyim1m.com/img/H000011071.jpg"/>
    <hyperlink ref="D120" r:id="rId111" tooltip="Картинка" display="http://xn----dtbgdaodln4afhyim1m.com/img/H000011065.jpg"/>
    <hyperlink ref="D121" r:id="rId112" tooltip="Картинка" display="http://xn----dtbgdaodln4afhyim1m.com/img/H000011031.jpg"/>
    <hyperlink ref="D122" r:id="rId113" tooltip="Картинка" display="http://xn----dtbgdaodln4afhyim1m.com/img/H000010882.jpg"/>
    <hyperlink ref="D123" r:id="rId114" tooltip="Картинка" display="http://xn----dtbgdaodln4afhyim1m.com/img/H000011069.jpg"/>
    <hyperlink ref="D124" r:id="rId115" tooltip="Картинка" display="http://xn----dtbgdaodln4afhyim1m.com/img/H000011068.jpg"/>
    <hyperlink ref="D125" r:id="rId116" tooltip="Картинка" display="http://xn----dtbgdaodln4afhyim1m.com/img/H000012972.jpg"/>
    <hyperlink ref="D126" r:id="rId117" tooltip="Картинка" display="http://xn----dtbgdaodln4afhyim1m.com/img/H000012973.jpg"/>
    <hyperlink ref="D127" r:id="rId118" tooltip="Картинка" display="http://xn----dtbgdaodln4afhyim1m.com/img/H000011045.jpg"/>
    <hyperlink ref="D128" r:id="rId119" tooltip="Картинка" display="http://xn----dtbgdaodln4afhyim1m.com/img/H000011047.jpg"/>
    <hyperlink ref="D129" r:id="rId120" tooltip="Картинка" display="http://xn----dtbgdaodln4afhyim1m.com/img/H000011048.jpg"/>
    <hyperlink ref="D130" r:id="rId121" tooltip="Картинка" display="http://xn----dtbgdaodln4afhyim1m.com/img/H000011049.jpg"/>
    <hyperlink ref="D131" r:id="rId122" tooltip="Картинка" display="http://xn----dtbgdaodln4afhyim1m.com/img/H000011050.jpg"/>
    <hyperlink ref="D132" r:id="rId123" tooltip="Картинка" display="http://xn----dtbgdaodln4afhyim1m.com/img/H000010345.jpg"/>
    <hyperlink ref="D133" r:id="rId124" tooltip="Картинка" display="http://xn----dtbgdaodln4afhyim1m.com/img/H000010346.jpg"/>
    <hyperlink ref="D134" r:id="rId125" tooltip="Картинка" display="http://xn----dtbgdaodln4afhyim1m.com/img/H000010889.jpg"/>
    <hyperlink ref="D135" r:id="rId126" tooltip="Картинка" display="http://xn----dtbgdaodln4afhyim1m.com/img/H000010898.jpg"/>
    <hyperlink ref="D136" r:id="rId127" tooltip="Картинка" display="http://xn----dtbgdaodln4afhyim1m.com/img/H000010862.jpg"/>
    <hyperlink ref="D137" r:id="rId128" tooltip="Картинка" display="http://xn----dtbgdaodln4afhyim1m.com/img/H000011003.jpg"/>
    <hyperlink ref="D138" r:id="rId129" tooltip="Картинка" display="http://xn----dtbgdaodln4afhyim1m.com/img/H000011004.jpg"/>
    <hyperlink ref="D139" r:id="rId130" tooltip="Картинка" display="http://xn----dtbgdaodln4afhyim1m.com/img/H000010989.jpg"/>
    <hyperlink ref="D140" r:id="rId131" tooltip="Картинка" display="http://xn----dtbgdaodln4afhyim1m.com/img/H000014728.jpg"/>
    <hyperlink ref="D141" r:id="rId132" tooltip="Картинка" display="http://xn----dtbgdaodln4afhyim1m.com/img/H000013403.jpg"/>
    <hyperlink ref="D142" r:id="rId133" tooltip="Картинка" display="http://xn----dtbgdaodln4afhyim1m.com/img/H000011035.jpg"/>
    <hyperlink ref="D143" r:id="rId134" tooltip="Картинка" display="http://xn----dtbgdaodln4afhyim1m.com/img/H000011036.jpg"/>
    <hyperlink ref="D144" r:id="rId135" tooltip="Картинка" display="http://xn----dtbgdaodln4afhyim1m.com/img/H000010908.jpg"/>
    <hyperlink ref="D145" r:id="rId136" tooltip="Картинка" display="http://xn----dtbgdaodln4afhyim1m.com/img/H000010909.jpg"/>
    <hyperlink ref="D146" r:id="rId137" tooltip="Картинка" display="http://xn----dtbgdaodln4afhyim1m.com/img/H000010876.jpg"/>
    <hyperlink ref="D147" r:id="rId138" tooltip="Картинка" display="http://xn----dtbgdaodln4afhyim1m.com/img/H000011070.jpg"/>
    <hyperlink ref="D148" r:id="rId139" tooltip="Картинка" display="http://xn----dtbgdaodln4afhyim1m.com/img/H000011074.jpg"/>
    <hyperlink ref="D149" r:id="rId140" tooltip="Картинка" display="http://xn----dtbgdaodln4afhyim1m.com/img/H000010872.jpg"/>
    <hyperlink ref="D150" r:id="rId141" tooltip="Картинка" display="http://xn----dtbgdaodln4afhyim1m.com/img/H000011064.jpg"/>
    <hyperlink ref="D151" r:id="rId142" tooltip="Картинка" display="http://xn----dtbgdaodln4afhyim1m.com/img/H000010527.jpg"/>
    <hyperlink ref="D152" r:id="rId143" tooltip="Картинка" display="http://xn----dtbgdaodln4afhyim1m.com/img/H000010528.jpg"/>
    <hyperlink ref="D153" r:id="rId144" tooltip="Картинка" display="http://xn----dtbgdaodln4afhyim1m.com/img/H000013821.jpg"/>
    <hyperlink ref="D158" r:id="rId145" tooltip="Картинка" display="http://xn----dtbgdaodln4afhyim1m.com/img/H000014105.jpg"/>
    <hyperlink ref="D160" r:id="rId146" tooltip="Картинка" display="http://xn----dtbgdaodln4afhyim1m.com/img/H000014099.jpg"/>
    <hyperlink ref="D161" r:id="rId147" tooltip="Картинка" display="http://xn----dtbgdaodln4afhyim1m.com/img/H000014100.jpg"/>
    <hyperlink ref="D162" r:id="rId148" tooltip="Картинка" display="http://xn----dtbgdaodln4afhyim1m.com/img/H000014103.jpg"/>
    <hyperlink ref="D163" r:id="rId149" tooltip="Картинка" display="http://xn----dtbgdaodln4afhyim1m.com/img/H000014104.jpg"/>
    <hyperlink ref="D164" r:id="rId150" tooltip="Картинка" display="http://xn----dtbgdaodln4afhyim1m.com/img/H000014097.jpg"/>
    <hyperlink ref="D165" r:id="rId151" tooltip="Картинка" display="http://xn----dtbgdaodln4afhyim1m.com/img/H000014098.jpg"/>
    <hyperlink ref="D166" r:id="rId152" tooltip="Картинка" display="http://xn----dtbgdaodln4afhyim1m.com/img/H000013797.jpg"/>
    <hyperlink ref="D167" r:id="rId153" tooltip="Картинка" display="http://xn----dtbgdaodln4afhyim1m.com/img/H000013798.jpg"/>
    <hyperlink ref="D168" r:id="rId154" tooltip="Картинка" display="http://xn----dtbgdaodln4afhyim1m.com/img/H000013800.jpg"/>
    <hyperlink ref="D169" r:id="rId155" tooltip="Картинка" display="http://xn----dtbgdaodln4afhyim1m.com/img/H000013801.jpg"/>
    <hyperlink ref="D170" r:id="rId156" tooltip="Картинка" display="http://xn----dtbgdaodln4afhyim1m.com/img/H000013802.jpg"/>
    <hyperlink ref="D171" r:id="rId157" tooltip="Картинка" display="http://xn----dtbgdaodln4afhyim1m.com/img/H000013948.jpg"/>
    <hyperlink ref="D172" r:id="rId158" tooltip="Картинка" display="http://xn----dtbgdaodln4afhyim1m.com/img/H000013947.jpg"/>
    <hyperlink ref="D173" r:id="rId159" tooltip="Картинка" display="http://xn----dtbgdaodln4afhyim1m.com/img/H000013946.jpg"/>
    <hyperlink ref="D174" r:id="rId160" tooltip="Картинка" display="http://xn----dtbgdaodln4afhyim1m.com/img/H000013760.jpg"/>
    <hyperlink ref="D175" r:id="rId161" tooltip="Картинка" display="http://xn----dtbgdaodln4afhyim1m.com/img/H000013761.jpg"/>
    <hyperlink ref="D176" r:id="rId162" tooltip="Картинка" display="http://xn----dtbgdaodln4afhyim1m.com/img/H000013762.jpg"/>
    <hyperlink ref="D177" r:id="rId163" tooltip="Картинка" display="http://xn----dtbgdaodln4afhyim1m.com/img/H000014057.jpg"/>
    <hyperlink ref="D178" r:id="rId164" tooltip="Картинка" display="http://xn----dtbgdaodln4afhyim1m.com/img/H000014046.jpg"/>
    <hyperlink ref="D179" r:id="rId165" tooltip="Картинка" display="http://xn----dtbgdaodln4afhyim1m.com/img/H000014887.jpg"/>
    <hyperlink ref="D180" r:id="rId166" tooltip="Картинка" display="http://xn----dtbgdaodln4afhyim1m.com/img/H000014064.jpg"/>
    <hyperlink ref="D181" r:id="rId167" tooltip="Картинка" display="http://xn----dtbgdaodln4afhyim1m.com/img/H000014065.jpg"/>
    <hyperlink ref="D182" r:id="rId168" tooltip="Картинка" display="http://xn----dtbgdaodln4afhyim1m.com/img/H000014060.jpg"/>
    <hyperlink ref="D183" r:id="rId169" tooltip="Картинка" display="http://xn----dtbgdaodln4afhyim1m.com/img/H000014061.jpg"/>
    <hyperlink ref="D184" r:id="rId170" tooltip="Картинка" display="http://xn----dtbgdaodln4afhyim1m.com/img/H000014062.jpg"/>
    <hyperlink ref="D185" r:id="rId171" tooltip="Картинка" display="http://xn----dtbgdaodln4afhyim1m.com/img/H000013816.jpg"/>
    <hyperlink ref="D186" r:id="rId172" tooltip="Картинка" display="http://xn----dtbgdaodln4afhyim1m.com/img/H000013815.jpg"/>
    <hyperlink ref="D187" r:id="rId173" tooltip="Картинка" display="http://xn----dtbgdaodln4afhyim1m.com/img/H000013814.jpg"/>
    <hyperlink ref="D188" r:id="rId174" tooltip="Картинка" display="http://xn----dtbgdaodln4afhyim1m.com/img/H000014808.jpg"/>
    <hyperlink ref="D189" r:id="rId175" tooltip="Картинка" display="http://xn----dtbgdaodln4afhyim1m.com/img/H000013812.jpg"/>
    <hyperlink ref="D190" r:id="rId176" tooltip="Картинка" display="http://xn----dtbgdaodln4afhyim1m.com/img/H000013813.jpg"/>
    <hyperlink ref="D191" r:id="rId177" tooltip="Картинка" display="http://xn----dtbgdaodln4afhyim1m.com/img/H000013811.jpg"/>
    <hyperlink ref="D192" r:id="rId178" tooltip="Картинка" display="http://xn----dtbgdaodln4afhyim1m.com/img/H000013809.jpg"/>
    <hyperlink ref="D193" r:id="rId179" tooltip="Картинка" display="http://xn----dtbgdaodln4afhyim1m.com/img/H000013808.jpg"/>
    <hyperlink ref="D194" r:id="rId180" tooltip="Картинка" display="http://xn----dtbgdaodln4afhyim1m.com/img/H000013810.jpg"/>
    <hyperlink ref="D195" r:id="rId181" tooltip="Картинка" display="http://xn----dtbgdaodln4afhyim1m.com/img/H000014163.jpg"/>
    <hyperlink ref="D196" r:id="rId182" tooltip="Картинка" display="http://xn----dtbgdaodln4afhyim1m.com/img/H000013807.jpg"/>
    <hyperlink ref="D197" r:id="rId183" tooltip="Картинка" display="http://xn----dtbgdaodln4afhyim1m.com/img/H000014075.jpg"/>
    <hyperlink ref="D198" r:id="rId184" tooltip="Картинка" display="http://xn----dtbgdaodln4afhyim1m.com/img/H000014077.jpg"/>
    <hyperlink ref="D199" r:id="rId185" tooltip="Картинка" display="http://xn----dtbgdaodln4afhyim1m.com/img/H000013906.jpg"/>
    <hyperlink ref="D201" r:id="rId186" tooltip="Картинка" display="http://xn----dtbgdaodln4afhyim1m.com/img/H000013817.jpg"/>
    <hyperlink ref="D202" r:id="rId187" tooltip="Картинка" display="http://xn----dtbgdaodln4afhyim1m.com/img/H000013818.jpg"/>
    <hyperlink ref="D203" r:id="rId188" tooltip="Картинка" display="http://xn----dtbgdaodln4afhyim1m.com/img/H000013819.jpg"/>
    <hyperlink ref="D204" r:id="rId189" tooltip="Картинка" display="http://xn----dtbgdaodln4afhyim1m.com/img/H000013806.jpg"/>
    <hyperlink ref="D205" r:id="rId190" tooltip="Картинка" display="http://xn----dtbgdaodln4afhyim1m.com/img/H000013805.jpg"/>
    <hyperlink ref="D206" r:id="rId191" tooltip="Картинка" display="http://xn----dtbgdaodln4afhyim1m.com/img/H000013820.jpg"/>
    <hyperlink ref="D207" r:id="rId192" tooltip="Картинка" display="http://xn----dtbgdaodln4afhyim1m.com/img/H000014039.jpg"/>
    <hyperlink ref="D208" r:id="rId193" tooltip="Картинка" display="http://xn----dtbgdaodln4afhyim1m.com/img/H000014040.jpg"/>
    <hyperlink ref="D209" r:id="rId194" tooltip="Картинка" display="http://xn----dtbgdaodln4afhyim1m.com/img/H000014036.jpg"/>
    <hyperlink ref="D210" r:id="rId195" tooltip="Картинка" display="http://xn----dtbgdaodln4afhyim1m.com/img/H000014037.jpg"/>
    <hyperlink ref="D211" r:id="rId196" tooltip="Картинка" display="http://xn----dtbgdaodln4afhyim1m.com/img/H000014038.jpg"/>
    <hyperlink ref="D212" r:id="rId197" tooltip="Картинка" display="http://xn----dtbgdaodln4afhyim1m.com/img/H000013784.jpg"/>
    <hyperlink ref="D213" r:id="rId198" tooltip="Картинка" display="http://xn----dtbgdaodln4afhyim1m.com/img/H000013785.jpg"/>
    <hyperlink ref="D214" r:id="rId199" tooltip="Картинка" display="http://xn----dtbgdaodln4afhyim1m.com/img/H000013783.jpg"/>
    <hyperlink ref="D215" r:id="rId200" tooltip="Картинка" display="http://xn----dtbgdaodln4afhyim1m.com/img/H000013781.jpg"/>
    <hyperlink ref="D216" r:id="rId201" tooltip="Картинка" display="http://xn----dtbgdaodln4afhyim1m.com/img/H000013782.jpg"/>
    <hyperlink ref="D217" r:id="rId202" tooltip="Картинка" display="http://xn----dtbgdaodln4afhyim1m.com/img/H000013789.jpg"/>
    <hyperlink ref="D218" r:id="rId203" tooltip="Картинка" display="http://xn----dtbgdaodln4afhyim1m.com/img/H000013790.jpg"/>
    <hyperlink ref="D219" r:id="rId204" tooltip="Картинка" display="http://xn----dtbgdaodln4afhyim1m.com/img/H000013786.jpg"/>
    <hyperlink ref="D220" r:id="rId205" tooltip="Картинка" display="http://xn----dtbgdaodln4afhyim1m.com/img/H000013787.jpg"/>
    <hyperlink ref="D221" r:id="rId206" tooltip="Картинка" display="http://xn----dtbgdaodln4afhyim1m.com/img/H000013788.jpg"/>
    <hyperlink ref="D222" r:id="rId207" tooltip="Картинка" display="http://xn----dtbgdaodln4afhyim1m.com/img/H000013780.jpg"/>
    <hyperlink ref="D223" r:id="rId208" tooltip="Картинка" display="http://xn----dtbgdaodln4afhyim1m.com/img/H000013779.jpg"/>
    <hyperlink ref="D224" r:id="rId209" tooltip="Картинка" display="http://xn----dtbgdaodln4afhyim1m.com/img/H000013776.jpg"/>
    <hyperlink ref="D225" r:id="rId210" tooltip="Картинка" display="http://xn----dtbgdaodln4afhyim1m.com/img/H000013777.jpg"/>
    <hyperlink ref="D226" r:id="rId211" tooltip="Картинка" display="http://xn----dtbgdaodln4afhyim1m.com/img/H000013778.jpg"/>
    <hyperlink ref="D227" r:id="rId212" tooltip="Картинка" display="http://xn----dtbgdaodln4afhyim1m.com/img/H000014079.jpg"/>
    <hyperlink ref="D228" r:id="rId213" tooltip="Картинка" display="http://xn----dtbgdaodln4afhyim1m.com/img/H000014080.jpg"/>
    <hyperlink ref="D229" r:id="rId214" tooltip="Картинка" display="http://xn----dtbgdaodln4afhyim1m.com/img/H000013766.jpg"/>
    <hyperlink ref="D230" r:id="rId215" tooltip="Картинка" display="http://xn----dtbgdaodln4afhyim1m.com/img/H000013767.jpg"/>
    <hyperlink ref="D231" r:id="rId216" tooltip="Картинка" display="http://xn----dtbgdaodln4afhyim1m.com/img/H000013768.jpg"/>
    <hyperlink ref="D232" r:id="rId217" tooltip="Картинка" display="http://xn----dtbgdaodln4afhyim1m.com/img/H000014070.jpg"/>
    <hyperlink ref="D233" r:id="rId218" tooltip="Картинка" display="http://xn----dtbgdaodln4afhyim1m.com/img/H000014071.jpg"/>
    <hyperlink ref="D234" r:id="rId219" tooltip="Картинка" display="http://xn----dtbgdaodln4afhyim1m.com/img/H000013672.jpg"/>
    <hyperlink ref="D235" r:id="rId220" tooltip="Картинка" display="http://xn----dtbgdaodln4afhyim1m.com/img/H000013673.jpg"/>
    <hyperlink ref="D236" r:id="rId221" tooltip="Картинка" display="http://xn----dtbgdaodln4afhyim1m.com/img/H000013667.jpg"/>
    <hyperlink ref="D237" r:id="rId222" tooltip="Картинка" display="http://xn----dtbgdaodln4afhyim1m.com/img/H000013670.jpg"/>
    <hyperlink ref="D238" r:id="rId223" tooltip="Картинка" display="http://xn----dtbgdaodln4afhyim1m.com/img/H000013671.jpg"/>
    <hyperlink ref="D239" r:id="rId224" tooltip="Картинка" display="http://xn----dtbgdaodln4afhyim1m.com/img/H000013668.jpg"/>
    <hyperlink ref="D240" r:id="rId225" tooltip="Картинка" display="http://xn----dtbgdaodln4afhyim1m.com/img/H000013669.jpg"/>
    <hyperlink ref="D241" r:id="rId226" tooltip="Картинка" display="http://xn----dtbgdaodln4afhyim1m.com/img/H000013832.jpg"/>
    <hyperlink ref="D242" r:id="rId227" tooltip="Картинка" display="http://xn----dtbgdaodln4afhyim1m.com/img/H000013833.jpg"/>
    <hyperlink ref="D243" r:id="rId228" tooltip="Картинка" display="http://xn----dtbgdaodln4afhyim1m.com/img/H000013834.jpg"/>
    <hyperlink ref="D244" r:id="rId229" tooltip="Картинка" display="http://xn----dtbgdaodln4afhyim1m.com/img/H000013828.jpg"/>
    <hyperlink ref="D245" r:id="rId230" tooltip="Картинка" display="http://xn----dtbgdaodln4afhyim1m.com/img/H000013824.jpg"/>
    <hyperlink ref="D246" r:id="rId231" tooltip="Картинка" display="http://xn----dtbgdaodln4afhyim1m.com/img/H000013823.jpg"/>
    <hyperlink ref="D247" r:id="rId232" tooltip="Картинка" display="http://xn----dtbgdaodln4afhyim1m.com/img/H000006795.jpg"/>
  </hyperlinks>
  <printOptions/>
  <pageMargins left="0.7" right="0.7" top="0.75" bottom="0.75" header="0.3" footer="0.3"/>
  <pageSetup horizontalDpi="600" verticalDpi="600" orientation="portrait" paperSize="9" r:id="rId234"/>
  <drawing r:id="rId2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 Ivanov</dc:creator>
  <cp:keywords/>
  <dc:description/>
  <cp:lastModifiedBy>Microsoft</cp:lastModifiedBy>
  <dcterms:created xsi:type="dcterms:W3CDTF">2019-03-11T07:07:43Z</dcterms:created>
  <dcterms:modified xsi:type="dcterms:W3CDTF">2019-03-12T16:40:20Z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