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для РФ (2)" sheetId="1" r:id="rId1"/>
  </sheets>
  <definedNames>
    <definedName name="_xlnm.Print_Area" localSheetId="0">'для РФ (2)'!$A$1:$O$151</definedName>
  </definedNames>
  <calcPr fullCalcOnLoad="1"/>
</workbook>
</file>

<file path=xl/comments1.xml><?xml version="1.0" encoding="utf-8"?>
<comments xmlns="http://schemas.openxmlformats.org/spreadsheetml/2006/main">
  <authors>
    <author>Danilova_E</author>
  </authors>
  <commentList>
    <comment ref="I90" authorId="0">
      <text>
        <r>
          <rPr>
            <b/>
            <sz val="8"/>
            <rFont val="Tahoma"/>
            <family val="2"/>
          </rPr>
          <t>Danilova_E:</t>
        </r>
        <r>
          <rPr>
            <sz val="8"/>
            <rFont val="Tahoma"/>
            <family val="2"/>
          </rPr>
          <t xml:space="preserve">
</t>
        </r>
      </text>
    </comment>
    <comment ref="K90" authorId="0">
      <text>
        <r>
          <rPr>
            <b/>
            <sz val="8"/>
            <rFont val="Tahoma"/>
            <family val="2"/>
          </rPr>
          <t>Danilova_E:</t>
        </r>
        <r>
          <rPr>
            <sz val="8"/>
            <rFont val="Tahoma"/>
            <family val="2"/>
          </rPr>
          <t xml:space="preserve">
</t>
        </r>
      </text>
    </comment>
    <comment ref="N90" authorId="0">
      <text>
        <r>
          <rPr>
            <b/>
            <sz val="8"/>
            <rFont val="Tahoma"/>
            <family val="2"/>
          </rPr>
          <t>Danilova_E: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<sst xmlns="http://schemas.openxmlformats.org/spreadsheetml/2006/main" count="176" uniqueCount="154">
  <si>
    <t>"УТВЕРЖДАЮ"</t>
  </si>
  <si>
    <t>ОБУВЬ МУЖСКАЯ</t>
  </si>
  <si>
    <t>ОБУВЬ ЖЕНСКАЯ</t>
  </si>
  <si>
    <t>материал подкладки</t>
  </si>
  <si>
    <t>Ассортимент</t>
  </si>
  <si>
    <t>ОАО "Красный Октябрь"</t>
  </si>
  <si>
    <t xml:space="preserve">Директор </t>
  </si>
  <si>
    <t>ОБУВЬ ДЕТСКАЯ</t>
  </si>
  <si>
    <t>Сапоги, ботинки женские литьевые</t>
  </si>
  <si>
    <t>отпускная цена в руб.РФ с НДС</t>
  </si>
  <si>
    <t>мод. 3225, 3243, 3244, 3249, 3250</t>
  </si>
  <si>
    <t>мод. 3922, 3915</t>
  </si>
  <si>
    <t>Туфли, полуботинки женские литьевые</t>
  </si>
  <si>
    <t>мод. 4714Б, 4715Б, 4719Б, 4720Б</t>
  </si>
  <si>
    <t>(размер 28-31)</t>
  </si>
  <si>
    <t>(размер 47-48)</t>
  </si>
  <si>
    <t xml:space="preserve">                      С.К.Бетеня</t>
  </si>
  <si>
    <t>Коллекция "Оптима"</t>
  </si>
  <si>
    <t>Ботинки, полуботинки мужские клеевые</t>
  </si>
  <si>
    <t>мод. 45001, 45002, 45006, 45007, 45008, 45009, 45010</t>
  </si>
  <si>
    <t>мод. 399007</t>
  </si>
  <si>
    <t xml:space="preserve">                  </t>
  </si>
  <si>
    <t>мод. 3219, 3240, 3251, 3916, 36011, 35001, 35004</t>
  </si>
  <si>
    <t>мод. 3241, 3245</t>
  </si>
  <si>
    <t>Полуботинки мужские клеевые</t>
  </si>
  <si>
    <t>мод. 43017, 43018, 43019</t>
  </si>
  <si>
    <t>НА ПРОДУКЦИЮ ОАО "КРАСНЫЙ ОКТЯБРЬ"</t>
  </si>
  <si>
    <t>Ботинки мужские клеевые</t>
  </si>
  <si>
    <t>мод. 63008, 63009, 63010</t>
  </si>
  <si>
    <t>мод. 73008, 73009, 73010</t>
  </si>
  <si>
    <t>Пантолеты  детские клеевые</t>
  </si>
  <si>
    <t>Ботинки детские</t>
  </si>
  <si>
    <t>мод. 962015, 962016, 962017, 962018, 962019, 962020, 962021</t>
  </si>
  <si>
    <t>мод. 972015, 972016, 972017, 972018, 972019, 972020, 972021</t>
  </si>
  <si>
    <t>мод. 3923, 399002, 399003, 399006, 399020</t>
  </si>
  <si>
    <t>Полуботинки детские</t>
  </si>
  <si>
    <t>(размер 36,37)</t>
  </si>
  <si>
    <t>(размер 38-40)</t>
  </si>
  <si>
    <t>(размер 32-34)</t>
  </si>
  <si>
    <t>мод. 952022, 952023</t>
  </si>
  <si>
    <t>мод. 962022, 962023</t>
  </si>
  <si>
    <t>(размер 28,30)</t>
  </si>
  <si>
    <t>(размер 32-35)</t>
  </si>
  <si>
    <t>мод. 4398, 43020</t>
  </si>
  <si>
    <t>мод. 43007, 43021, 43022</t>
  </si>
  <si>
    <t>мод. 43051, 43061, 43511, 43611</t>
  </si>
  <si>
    <t>мод. 43001, 43002, 43009, 43010, 43015, 43016, 43011, 43012, 43013, 43014</t>
  </si>
  <si>
    <t>отпускная цена в долл.США без НДС</t>
  </si>
  <si>
    <t>мод. 4305, 4306, 4351, 4361, 4714, 4715, 4719, 4720</t>
  </si>
  <si>
    <t>20 июня 2013 год</t>
  </si>
  <si>
    <t>в руб. РФ</t>
  </si>
  <si>
    <t>отпускная цена в руб. РФ без НДС</t>
  </si>
  <si>
    <t>Полуботинки, ботинки мужские литьевые</t>
  </si>
  <si>
    <t>Туфли мужские летние литьевые</t>
  </si>
  <si>
    <t>мод. 4428, 4429, 4433, 4434, 4450</t>
  </si>
  <si>
    <t>мод. 444009, 444010, 444011</t>
  </si>
  <si>
    <t>мод. 131018, 131019, 131020, 131021</t>
  </si>
  <si>
    <t>мод. 13983, 13984, 13985, 13986, 13988, 13989, 13990</t>
  </si>
  <si>
    <t>Ботинки, туфли, полуботинки женские клеевые</t>
  </si>
  <si>
    <t>мод.  812017</t>
  </si>
  <si>
    <t>Туфли женские летние литьевые</t>
  </si>
  <si>
    <t>Разница</t>
  </si>
  <si>
    <t>мод. 4804, 4825, 4826, 4827</t>
  </si>
  <si>
    <t>мод. 4830</t>
  </si>
  <si>
    <t>мод. 3343, 3410, 3411, 3412, 3413, 3414, 3415, 3424, 3427, 3428, 3429, 3430</t>
  </si>
  <si>
    <t>мод. 824001, 824002, 824003, 824004, 824005, 824006, 824007, 824008</t>
  </si>
  <si>
    <t>мод. 813127, 813128, 813129</t>
  </si>
  <si>
    <t>мод. 813130, 813131, 813132, 813133, 813134</t>
  </si>
  <si>
    <t>мод. 3801, 3805, 38180, 38181, 38182</t>
  </si>
  <si>
    <t>мод. 5804, 5809, 5810, 5811, 5812, 5813, 5814, 5815, 5816</t>
  </si>
  <si>
    <t>мод. 6804, 6809, 6810, 6811, 6812, 6813, 6814, 6815, 6816</t>
  </si>
  <si>
    <t>мод. 4823, 4824</t>
  </si>
  <si>
    <t>мод. 847001</t>
  </si>
  <si>
    <t>мод. 824009, 824010, 824011, 824012, 824013, 824014, 824015, 824016</t>
  </si>
  <si>
    <t>мод. 37001, 37002, 37003</t>
  </si>
  <si>
    <t>мод. 3346, 3347, 3349, 3350, 3352</t>
  </si>
  <si>
    <t>мод. 844001, 844002</t>
  </si>
  <si>
    <t>мод. 444001, 444002, 444003, 444004, 444016, 444017, 444018</t>
  </si>
  <si>
    <t>мод. 444005, 444006, 444007, 444008, 444012</t>
  </si>
  <si>
    <t>мод. 45025,45026</t>
  </si>
  <si>
    <t>мод. 45025Б, 45026Б</t>
  </si>
  <si>
    <t>мод. 43023, 43024</t>
  </si>
  <si>
    <t>мод. 43023Б, 43024Б</t>
  </si>
  <si>
    <t>мод. 38173, 38174, 38175, 38176, 38177, 38178, 38179</t>
  </si>
  <si>
    <t>мод. 444019, 444023</t>
  </si>
  <si>
    <t>мод. 444020, 444024</t>
  </si>
  <si>
    <t>мод. 4828, 4829</t>
  </si>
  <si>
    <t>мод. 4802, 4805</t>
  </si>
  <si>
    <t>мод. 3218, 3246, 36008, 36004, 36012,  35002, 35003</t>
  </si>
  <si>
    <t>мод. 366006</t>
  </si>
  <si>
    <t>мод. 3909, 3921, 399001, 366001, 366003, 366005</t>
  </si>
  <si>
    <t>мод. 813097, 813098, 813099, 813100, 813101, 813102, 813103, 813104</t>
  </si>
  <si>
    <t>мод. 813105, 813106, 813107, 813108, 813109, 813110 ,813111, 813112</t>
  </si>
  <si>
    <t>мод. 813113, 813114, 813115, 813116, 813117, 813118, 813119, 813120</t>
  </si>
  <si>
    <t xml:space="preserve">ПРАЙС-ЛИСТ </t>
  </si>
  <si>
    <t>мод. 812001, 812002, 812004, 812005</t>
  </si>
  <si>
    <t>мод. 812003, 812006, 812007, 812008, 812009, 812010, 812011,  812012, 812013</t>
  </si>
  <si>
    <t>мод. 819025, 819026, 819027</t>
  </si>
  <si>
    <t>Сапоги, ботинки, туфли женские клеевые</t>
  </si>
  <si>
    <t>Пантолеты  мужские</t>
  </si>
  <si>
    <t xml:space="preserve">Пантолеты  женские </t>
  </si>
  <si>
    <t>мод. 27322, 27600, 27601, 27602, 27606</t>
  </si>
  <si>
    <t>мод. 3323, 33231, 3344, 3345, 3353, 3354, 3330, 3331</t>
  </si>
  <si>
    <t>мод. 13888, 13890, 13891,13892, 13893, 13894, 13895, 13896, 13897</t>
  </si>
  <si>
    <t>мод. 344001, 344002, 344003, 344004, 344005, 344006, 344007</t>
  </si>
  <si>
    <t>мод. 344009, 344010, 344011, 344012, 344015</t>
  </si>
  <si>
    <t>мод. 38146, 38147, 38148, 38149, 38150, 38151, 38152</t>
  </si>
  <si>
    <t>мод. 38169, 38170, 38171, 38172</t>
  </si>
  <si>
    <t>мод. 38134, 38135, 38137, 38138, ,38139, 38140, 38141, 38143</t>
  </si>
  <si>
    <t>мод. 822002, 822003, 827055, 827060, 827061, 827063, 827064, 827065</t>
  </si>
  <si>
    <t>мод. 827066, 827067, 827071, 827072, 827073, 827076, 827077, 827078</t>
  </si>
  <si>
    <t>мод. 827079, 827080, 827081, 827083, 827084, 827085, 827088, 827089</t>
  </si>
  <si>
    <t>Туфли женские летние клеевые</t>
  </si>
  <si>
    <t>мод. 814115, 814121, 814122, 814123, 814131, 814159, 814160</t>
  </si>
  <si>
    <t>мод. 814161, 814162, 814163, 814164, 814165, 814166, 814167</t>
  </si>
  <si>
    <t>мод. 814168, 814169, 814170, 814171, 814172, 814173, 814174</t>
  </si>
  <si>
    <t>мод. 814179, 814180, 814181, 814182, 814183, 814184, 814185</t>
  </si>
  <si>
    <t>мод. 814155, 814156, 814157</t>
  </si>
  <si>
    <t>мод. 814148, 814149, 814150, 814151</t>
  </si>
  <si>
    <t>мод. 811019, 8110191, 811020, 811023, 811024, 811025, 811026</t>
  </si>
  <si>
    <t>мод. 811038, 811041, 811042, 811043</t>
  </si>
  <si>
    <t>мод. 812014</t>
  </si>
  <si>
    <t>мод. 812019, 812020, 812021, 812022, 812023, 8120231</t>
  </si>
  <si>
    <t>мод. 813073, 813074, 813075, 813076, 813077, 813078</t>
  </si>
  <si>
    <t>мод. 813081, 813082, 813083, 813084, 813085, 813086</t>
  </si>
  <si>
    <t>мод. 813090, 813091, 813092, 813093, 813094, 813095, 813096</t>
  </si>
  <si>
    <t>мод. 813121, 813122, 813123, 813125, 813126</t>
  </si>
  <si>
    <t>мод. 14202, 814080, 814087, 814088</t>
  </si>
  <si>
    <t>мод. 814053</t>
  </si>
  <si>
    <t>мод. 814126</t>
  </si>
  <si>
    <t>мод. 3804, 38153, 38154, 38155, 38156, 38157, 38158, 38160</t>
  </si>
  <si>
    <t>мод. 38161, 38162, 38164, 38165, 38166, 38167, 38168</t>
  </si>
  <si>
    <t>мод. 822011, 822013, 822014, 822015, 822016, 8220161</t>
  </si>
  <si>
    <t>мод. 822017, 822018, 822019, 822020</t>
  </si>
  <si>
    <t>мод. 816003, 816004, 816005, 816006, 816011</t>
  </si>
  <si>
    <t>мод. 811021, 811022, 811027, 811029, 811031</t>
  </si>
  <si>
    <t>мод. 811033, 811035, 811036, 811039, 811040</t>
  </si>
  <si>
    <t>мод. 27683, 27685, 27686, 27687, 27688, 27689, 27690, 27691, 27693</t>
  </si>
  <si>
    <t>мод. 814112, 814114, 814158, 814175, 814176, 814177, 814178, 814199</t>
  </si>
  <si>
    <t>мод. 814190, 814191, 814192, 814193, 814194, 814197, 814198</t>
  </si>
  <si>
    <t>мод. 824017, 824018, 824019, 824020, 824021</t>
  </si>
  <si>
    <t>мод. 827093, 827097, 827098, 827099, 827100, 827101, 827102, 827103</t>
  </si>
  <si>
    <t>мод. 827104, 827105, 827106, 827107, 827109, 827110, 827112, 827113</t>
  </si>
  <si>
    <t>мод. 827114, 827115, 827117, 827118, 827120, 827121, 827122, 827123</t>
  </si>
  <si>
    <t>мод. 827124, 827125, 827126, 827127, 827128, 827129, 827130, 827131</t>
  </si>
  <si>
    <t>03 января 2014г.</t>
  </si>
  <si>
    <t>мод. 4831</t>
  </si>
  <si>
    <t>мод. 38183, 38184, 38185, 38186, 38187, 38188, 38189</t>
  </si>
  <si>
    <t>Цены на обувь в специальной ростовке увеличиваются на 3%</t>
  </si>
  <si>
    <t>до 3.02</t>
  </si>
  <si>
    <t>мод. 22270, 22271</t>
  </si>
  <si>
    <t>мод.  22500</t>
  </si>
  <si>
    <t>03 февраля 2014г.</t>
  </si>
  <si>
    <t xml:space="preserve">                      Г.Г. Сарбай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</si>
</sst>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_р_."/>
    <numFmt numFmtId="175" formatCode="[$-FC19]d\ mmmm\ yyyy\ &quot;г.&quot;"/>
    <numFmt numFmtId="176" formatCode="#,##0.00_р_."/>
    <numFmt numFmtId="177" formatCode="#,##0.000_р_."/>
    <numFmt numFmtId="178" formatCode="#,##0.0_р_."/>
    <numFmt numFmtId="179" formatCode="#,##0.0000_р_."/>
  </numFmts>
  <fonts count="43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6" fillId="33" borderId="15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3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16" xfId="0" applyFont="1" applyFill="1" applyBorder="1" applyAlignment="1" applyProtection="1">
      <alignment/>
      <protection hidden="1"/>
    </xf>
    <xf numFmtId="4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3" fontId="4" fillId="33" borderId="16" xfId="0" applyNumberFormat="1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4" fontId="4" fillId="33" borderId="18" xfId="0" applyNumberFormat="1" applyFont="1" applyFill="1" applyBorder="1" applyAlignment="1" applyProtection="1">
      <alignment horizontal="center"/>
      <protection hidden="1"/>
    </xf>
    <xf numFmtId="3" fontId="4" fillId="33" borderId="19" xfId="0" applyNumberFormat="1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4" fillId="33" borderId="15" xfId="0" applyFont="1" applyFill="1" applyBorder="1" applyAlignment="1" applyProtection="1">
      <alignment horizontal="left"/>
      <protection hidden="1"/>
    </xf>
    <xf numFmtId="0" fontId="4" fillId="33" borderId="1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/>
      <protection hidden="1"/>
    </xf>
    <xf numFmtId="4" fontId="3" fillId="33" borderId="0" xfId="0" applyNumberFormat="1" applyFont="1" applyFill="1" applyBorder="1" applyAlignment="1" applyProtection="1">
      <alignment horizontal="center"/>
      <protection hidden="1"/>
    </xf>
    <xf numFmtId="3" fontId="3" fillId="33" borderId="16" xfId="0" applyNumberFormat="1" applyFont="1" applyFill="1" applyBorder="1" applyAlignment="1" applyProtection="1">
      <alignment horizontal="center"/>
      <protection hidden="1"/>
    </xf>
    <xf numFmtId="4" fontId="3" fillId="33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173" fontId="4" fillId="0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3" fontId="4" fillId="4" borderId="0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4" fillId="34" borderId="12" xfId="0" applyFont="1" applyFill="1" applyBorder="1" applyAlignment="1" applyProtection="1">
      <alignment horizontal="center" vertical="center" wrapText="1"/>
      <protection hidden="1"/>
    </xf>
    <xf numFmtId="3" fontId="4" fillId="34" borderId="10" xfId="0" applyNumberFormat="1" applyFont="1" applyFill="1" applyBorder="1" applyAlignment="1" applyProtection="1">
      <alignment horizontal="center"/>
      <protection hidden="1"/>
    </xf>
    <xf numFmtId="0" fontId="4" fillId="34" borderId="14" xfId="0" applyFont="1" applyFill="1" applyBorder="1" applyAlignment="1" applyProtection="1">
      <alignment/>
      <protection hidden="1"/>
    </xf>
    <xf numFmtId="3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/>
      <protection hidden="1"/>
    </xf>
    <xf numFmtId="4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4" fontId="4" fillId="34" borderId="18" xfId="0" applyNumberFormat="1" applyFont="1" applyFill="1" applyBorder="1" applyAlignment="1" applyProtection="1">
      <alignment horizontal="center"/>
      <protection hidden="1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/>
      <protection hidden="1"/>
    </xf>
    <xf numFmtId="3" fontId="4" fillId="34" borderId="16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4" fillId="34" borderId="19" xfId="0" applyFont="1" applyFill="1" applyBorder="1" applyAlignment="1" applyProtection="1">
      <alignment horizont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 wrapText="1" shrinkToFit="1"/>
      <protection hidden="1"/>
    </xf>
    <xf numFmtId="0" fontId="6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0</xdr:rowOff>
    </xdr:from>
    <xdr:to>
      <xdr:col>7</xdr:col>
      <xdr:colOff>561975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7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200650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57150</xdr:colOff>
      <xdr:row>3</xdr:row>
      <xdr:rowOff>142875</xdr:rowOff>
    </xdr:from>
    <xdr:to>
      <xdr:col>9</xdr:col>
      <xdr:colOff>876300</xdr:colOff>
      <xdr:row>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75152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142875</xdr:rowOff>
    </xdr:from>
    <xdr:to>
      <xdr:col>10</xdr:col>
      <xdr:colOff>828675</xdr:colOff>
      <xdr:row>3</xdr:row>
      <xdr:rowOff>142875</xdr:rowOff>
    </xdr:to>
    <xdr:sp>
      <xdr:nvSpPr>
        <xdr:cNvPr id="4" name="Line 6"/>
        <xdr:cNvSpPr>
          <a:spLocks/>
        </xdr:cNvSpPr>
      </xdr:nvSpPr>
      <xdr:spPr>
        <a:xfrm>
          <a:off x="75152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142875</xdr:rowOff>
    </xdr:from>
    <xdr:to>
      <xdr:col>11</xdr:col>
      <xdr:colOff>0</xdr:colOff>
      <xdr:row>3</xdr:row>
      <xdr:rowOff>142875</xdr:rowOff>
    </xdr:to>
    <xdr:sp>
      <xdr:nvSpPr>
        <xdr:cNvPr id="5" name="Line 7"/>
        <xdr:cNvSpPr>
          <a:spLocks/>
        </xdr:cNvSpPr>
      </xdr:nvSpPr>
      <xdr:spPr>
        <a:xfrm>
          <a:off x="75152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57150</xdr:colOff>
      <xdr:row>3</xdr:row>
      <xdr:rowOff>142875</xdr:rowOff>
    </xdr:from>
    <xdr:to>
      <xdr:col>13</xdr:col>
      <xdr:colOff>828675</xdr:colOff>
      <xdr:row>3</xdr:row>
      <xdr:rowOff>142875</xdr:rowOff>
    </xdr:to>
    <xdr:sp>
      <xdr:nvSpPr>
        <xdr:cNvPr id="6" name="Line 6"/>
        <xdr:cNvSpPr>
          <a:spLocks/>
        </xdr:cNvSpPr>
      </xdr:nvSpPr>
      <xdr:spPr>
        <a:xfrm>
          <a:off x="7572375" y="666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57150</xdr:colOff>
      <xdr:row>3</xdr:row>
      <xdr:rowOff>142875</xdr:rowOff>
    </xdr:from>
    <xdr:to>
      <xdr:col>14</xdr:col>
      <xdr:colOff>0</xdr:colOff>
      <xdr:row>3</xdr:row>
      <xdr:rowOff>142875</xdr:rowOff>
    </xdr:to>
    <xdr:sp>
      <xdr:nvSpPr>
        <xdr:cNvPr id="7" name="Line 7"/>
        <xdr:cNvSpPr>
          <a:spLocks/>
        </xdr:cNvSpPr>
      </xdr:nvSpPr>
      <xdr:spPr>
        <a:xfrm>
          <a:off x="7572375" y="666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workbookViewId="0" topLeftCell="C1">
      <selection activeCell="O15" sqref="O15"/>
    </sheetView>
  </sheetViews>
  <sheetFormatPr defaultColWidth="9.00390625" defaultRowHeight="12.75"/>
  <cols>
    <col min="3" max="3" width="9.375" style="0" customWidth="1"/>
    <col min="5" max="5" width="6.75390625" style="0" customWidth="1"/>
    <col min="6" max="6" width="6.375" style="0" customWidth="1"/>
    <col min="7" max="7" width="18.00390625" style="0" customWidth="1"/>
    <col min="8" max="8" width="31.125" style="1" customWidth="1"/>
    <col min="9" max="9" width="15.125" style="1" hidden="1" customWidth="1"/>
    <col min="10" max="10" width="13.875" style="2" hidden="1" customWidth="1"/>
    <col min="11" max="11" width="13.00390625" style="2" hidden="1" customWidth="1"/>
    <col min="12" max="12" width="12.375" style="0" hidden="1" customWidth="1"/>
    <col min="13" max="13" width="10.625" style="0" hidden="1" customWidth="1"/>
    <col min="14" max="14" width="12.75390625" style="0" customWidth="1"/>
    <col min="15" max="15" width="17.375" style="0" customWidth="1"/>
    <col min="16" max="16" width="13.875" style="0" customWidth="1"/>
    <col min="17" max="17" width="9.625" style="0" bestFit="1" customWidth="1"/>
  </cols>
  <sheetData>
    <row r="1" spans="1:14" ht="14.25" customHeight="1">
      <c r="A1" s="9"/>
      <c r="B1" s="9"/>
      <c r="C1" s="9"/>
      <c r="D1" s="9"/>
      <c r="E1" s="9"/>
      <c r="F1" s="10"/>
      <c r="G1" s="10"/>
      <c r="H1" s="10"/>
      <c r="I1" s="11"/>
      <c r="J1" s="12" t="s">
        <v>0</v>
      </c>
      <c r="K1" s="13" t="s">
        <v>0</v>
      </c>
      <c r="L1" s="14"/>
      <c r="M1" s="8"/>
      <c r="N1" s="13" t="s">
        <v>0</v>
      </c>
    </row>
    <row r="2" spans="1:14" ht="13.5" customHeight="1">
      <c r="A2" s="9"/>
      <c r="B2" s="9"/>
      <c r="C2" s="9"/>
      <c r="D2" s="9"/>
      <c r="E2" s="9"/>
      <c r="F2" s="15"/>
      <c r="G2" s="15"/>
      <c r="H2" s="10"/>
      <c r="I2" s="11"/>
      <c r="J2" s="15" t="s">
        <v>6</v>
      </c>
      <c r="K2" s="13" t="s">
        <v>6</v>
      </c>
      <c r="L2" s="14"/>
      <c r="M2" s="8"/>
      <c r="N2" s="13" t="s">
        <v>6</v>
      </c>
    </row>
    <row r="3" spans="1:14" ht="13.5" customHeight="1">
      <c r="A3" s="9"/>
      <c r="B3" s="9"/>
      <c r="C3" s="9"/>
      <c r="D3" s="9"/>
      <c r="E3" s="9"/>
      <c r="F3" s="15"/>
      <c r="G3" s="15"/>
      <c r="H3" s="10"/>
      <c r="I3" s="11"/>
      <c r="J3" s="15"/>
      <c r="K3" s="13" t="s">
        <v>5</v>
      </c>
      <c r="L3" s="14"/>
      <c r="M3" s="8"/>
      <c r="N3" s="13" t="s">
        <v>5</v>
      </c>
    </row>
    <row r="4" spans="1:14" ht="12.75" customHeight="1">
      <c r="A4" s="16"/>
      <c r="B4" s="16"/>
      <c r="C4" s="16"/>
      <c r="D4" s="16"/>
      <c r="E4" s="16"/>
      <c r="F4" s="17"/>
      <c r="G4" s="17"/>
      <c r="H4" s="17"/>
      <c r="I4" s="18"/>
      <c r="J4" s="19" t="s">
        <v>16</v>
      </c>
      <c r="K4" s="20" t="s">
        <v>16</v>
      </c>
      <c r="L4" s="21"/>
      <c r="M4" s="8"/>
      <c r="N4" s="20" t="s">
        <v>153</v>
      </c>
    </row>
    <row r="5" spans="1:14" ht="12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49</v>
      </c>
      <c r="K5" s="19" t="s">
        <v>145</v>
      </c>
      <c r="L5" s="22"/>
      <c r="N5" s="19" t="s">
        <v>152</v>
      </c>
    </row>
    <row r="6" spans="1:12" ht="17.25" customHeight="1">
      <c r="A6" s="97" t="s">
        <v>94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5" customHeight="1">
      <c r="A7" s="97" t="s">
        <v>26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 thickBot="1">
      <c r="A8" s="98" t="s">
        <v>50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7" ht="58.5" customHeight="1" thickBot="1">
      <c r="A9" s="91" t="s">
        <v>4</v>
      </c>
      <c r="B9" s="92"/>
      <c r="C9" s="92"/>
      <c r="D9" s="92"/>
      <c r="E9" s="92"/>
      <c r="F9" s="92"/>
      <c r="G9" s="93"/>
      <c r="H9" s="23" t="s">
        <v>3</v>
      </c>
      <c r="I9" s="24" t="s">
        <v>51</v>
      </c>
      <c r="J9" s="24" t="s">
        <v>9</v>
      </c>
      <c r="K9" s="24" t="s">
        <v>51</v>
      </c>
      <c r="L9" s="24" t="s">
        <v>9</v>
      </c>
      <c r="M9" s="5" t="s">
        <v>61</v>
      </c>
      <c r="N9" s="73" t="s">
        <v>51</v>
      </c>
      <c r="O9" s="73" t="s">
        <v>9</v>
      </c>
      <c r="P9" s="72"/>
      <c r="Q9" s="64"/>
    </row>
    <row r="10" spans="1:16" ht="18" customHeight="1">
      <c r="A10" s="25" t="s">
        <v>1</v>
      </c>
      <c r="B10" s="26"/>
      <c r="C10" s="26"/>
      <c r="D10" s="26"/>
      <c r="E10" s="26"/>
      <c r="F10" s="26"/>
      <c r="G10" s="26"/>
      <c r="H10" s="27"/>
      <c r="I10" s="27"/>
      <c r="J10" s="28"/>
      <c r="K10" s="28"/>
      <c r="L10" s="29" t="s">
        <v>149</v>
      </c>
      <c r="M10" s="6"/>
      <c r="N10" s="74"/>
      <c r="O10" s="75"/>
      <c r="P10" s="70"/>
    </row>
    <row r="11" spans="1:16" ht="3.75" customHeight="1">
      <c r="A11" s="30"/>
      <c r="B11" s="31"/>
      <c r="C11" s="31"/>
      <c r="D11" s="31"/>
      <c r="E11" s="31"/>
      <c r="F11" s="31"/>
      <c r="G11" s="31"/>
      <c r="H11" s="32"/>
      <c r="I11" s="32"/>
      <c r="J11" s="33"/>
      <c r="K11" s="33"/>
      <c r="L11" s="34"/>
      <c r="M11" s="6"/>
      <c r="N11" s="76"/>
      <c r="O11" s="77"/>
      <c r="P11" s="70"/>
    </row>
    <row r="12" spans="1:16" s="4" customFormat="1" ht="15.75" customHeight="1">
      <c r="A12" s="30" t="s">
        <v>52</v>
      </c>
      <c r="B12" s="31"/>
      <c r="C12" s="31"/>
      <c r="D12" s="31"/>
      <c r="E12" s="31"/>
      <c r="F12" s="31"/>
      <c r="G12" s="31"/>
      <c r="H12" s="32"/>
      <c r="I12" s="35"/>
      <c r="J12" s="33"/>
      <c r="K12" s="35"/>
      <c r="L12" s="36"/>
      <c r="M12" s="3"/>
      <c r="N12" s="78"/>
      <c r="O12" s="79"/>
      <c r="P12" s="69"/>
    </row>
    <row r="13" spans="1:17" s="4" customFormat="1" ht="15.75" customHeight="1">
      <c r="A13" s="37" t="s">
        <v>72</v>
      </c>
      <c r="B13" s="31"/>
      <c r="C13" s="31"/>
      <c r="D13" s="31"/>
      <c r="E13" s="31"/>
      <c r="F13" s="31"/>
      <c r="G13" s="31"/>
      <c r="H13" s="32"/>
      <c r="I13" s="35"/>
      <c r="J13" s="33"/>
      <c r="K13" s="35">
        <f aca="true" t="shared" si="0" ref="I13:K25">L13/1.18</f>
        <v>720.3389830508474</v>
      </c>
      <c r="L13" s="36">
        <v>850</v>
      </c>
      <c r="M13" s="3"/>
      <c r="N13" s="78">
        <f aca="true" t="shared" si="1" ref="N13:N25">O13/1.18</f>
        <v>745.7627118644068</v>
      </c>
      <c r="O13" s="79">
        <f>L13+30</f>
        <v>880</v>
      </c>
      <c r="P13" s="68"/>
      <c r="Q13" s="65"/>
    </row>
    <row r="14" spans="1:17" s="4" customFormat="1" ht="15.75" customHeight="1">
      <c r="A14" s="37" t="s">
        <v>48</v>
      </c>
      <c r="B14" s="31"/>
      <c r="C14" s="31"/>
      <c r="D14" s="31"/>
      <c r="E14" s="31"/>
      <c r="F14" s="31"/>
      <c r="G14" s="31"/>
      <c r="H14" s="32"/>
      <c r="I14" s="35">
        <f t="shared" si="0"/>
        <v>728.8135593220339</v>
      </c>
      <c r="J14" s="33">
        <v>860</v>
      </c>
      <c r="K14" s="35">
        <f t="shared" si="0"/>
        <v>796.6101694915254</v>
      </c>
      <c r="L14" s="36">
        <v>940</v>
      </c>
      <c r="M14" s="7">
        <f aca="true" t="shared" si="2" ref="M14:M23">L14-J14</f>
        <v>80</v>
      </c>
      <c r="N14" s="78">
        <f t="shared" si="1"/>
        <v>822.0338983050848</v>
      </c>
      <c r="O14" s="79">
        <f aca="true" t="shared" si="3" ref="O14:O38">L14+30</f>
        <v>970</v>
      </c>
      <c r="P14" s="68"/>
      <c r="Q14" s="65"/>
    </row>
    <row r="15" spans="1:17" s="4" customFormat="1" ht="15.75" customHeight="1">
      <c r="A15" s="37" t="s">
        <v>45</v>
      </c>
      <c r="B15" s="31"/>
      <c r="C15" s="31"/>
      <c r="D15" s="31"/>
      <c r="E15" s="31"/>
      <c r="F15" s="31"/>
      <c r="G15" s="38"/>
      <c r="H15" s="32"/>
      <c r="I15" s="35">
        <f t="shared" si="0"/>
        <v>754.2372881355933</v>
      </c>
      <c r="J15" s="33">
        <v>890</v>
      </c>
      <c r="K15" s="35">
        <f t="shared" si="0"/>
        <v>796.6101694915254</v>
      </c>
      <c r="L15" s="36">
        <v>940</v>
      </c>
      <c r="M15" s="7">
        <f t="shared" si="2"/>
        <v>50</v>
      </c>
      <c r="N15" s="78">
        <f t="shared" si="1"/>
        <v>822.0338983050848</v>
      </c>
      <c r="O15" s="79">
        <f t="shared" si="3"/>
        <v>970</v>
      </c>
      <c r="P15" s="68"/>
      <c r="Q15" s="65"/>
    </row>
    <row r="16" spans="1:17" s="4" customFormat="1" ht="15.75" customHeight="1">
      <c r="A16" s="37" t="s">
        <v>44</v>
      </c>
      <c r="B16" s="31"/>
      <c r="C16" s="31"/>
      <c r="D16" s="31"/>
      <c r="E16" s="31"/>
      <c r="F16" s="31"/>
      <c r="G16" s="38"/>
      <c r="H16" s="32"/>
      <c r="I16" s="35">
        <f t="shared" si="0"/>
        <v>796.6101694915254</v>
      </c>
      <c r="J16" s="33">
        <v>940</v>
      </c>
      <c r="K16" s="35">
        <f t="shared" si="0"/>
        <v>864.406779661017</v>
      </c>
      <c r="L16" s="36">
        <v>1020</v>
      </c>
      <c r="M16" s="7">
        <f t="shared" si="2"/>
        <v>80</v>
      </c>
      <c r="N16" s="78">
        <f t="shared" si="1"/>
        <v>889.8305084745763</v>
      </c>
      <c r="O16" s="79">
        <f t="shared" si="3"/>
        <v>1050</v>
      </c>
      <c r="P16" s="68"/>
      <c r="Q16" s="65"/>
    </row>
    <row r="17" spans="1:17" s="4" customFormat="1" ht="15.75" customHeight="1">
      <c r="A17" s="37" t="s">
        <v>43</v>
      </c>
      <c r="B17" s="31"/>
      <c r="C17" s="31"/>
      <c r="D17" s="31"/>
      <c r="E17" s="31"/>
      <c r="F17" s="31"/>
      <c r="G17" s="31"/>
      <c r="H17" s="32"/>
      <c r="I17" s="35">
        <f t="shared" si="0"/>
        <v>822.0338983050848</v>
      </c>
      <c r="J17" s="33">
        <v>970</v>
      </c>
      <c r="K17" s="35">
        <f t="shared" si="0"/>
        <v>949.1525423728814</v>
      </c>
      <c r="L17" s="36">
        <v>1120</v>
      </c>
      <c r="M17" s="7">
        <f t="shared" si="2"/>
        <v>150</v>
      </c>
      <c r="N17" s="78">
        <f t="shared" si="1"/>
        <v>974.5762711864407</v>
      </c>
      <c r="O17" s="79">
        <f t="shared" si="3"/>
        <v>1150</v>
      </c>
      <c r="P17" s="68"/>
      <c r="Q17" s="65"/>
    </row>
    <row r="18" spans="1:17" s="4" customFormat="1" ht="15.75" customHeight="1">
      <c r="A18" s="37" t="s">
        <v>46</v>
      </c>
      <c r="B18" s="31"/>
      <c r="C18" s="31"/>
      <c r="D18" s="31"/>
      <c r="E18" s="31"/>
      <c r="F18" s="31"/>
      <c r="G18" s="31"/>
      <c r="H18" s="32"/>
      <c r="I18" s="35">
        <f t="shared" si="0"/>
        <v>889.8305084745763</v>
      </c>
      <c r="J18" s="33">
        <v>1050</v>
      </c>
      <c r="K18" s="35">
        <f t="shared" si="0"/>
        <v>1008.4745762711865</v>
      </c>
      <c r="L18" s="36">
        <v>1190</v>
      </c>
      <c r="M18" s="7">
        <f t="shared" si="2"/>
        <v>140</v>
      </c>
      <c r="N18" s="78">
        <f t="shared" si="1"/>
        <v>1033.8983050847457</v>
      </c>
      <c r="O18" s="79">
        <f t="shared" si="3"/>
        <v>1220</v>
      </c>
      <c r="P18" s="68"/>
      <c r="Q18" s="65"/>
    </row>
    <row r="19" spans="1:17" s="4" customFormat="1" ht="15.75" customHeight="1">
      <c r="A19" s="37" t="s">
        <v>13</v>
      </c>
      <c r="B19" s="31"/>
      <c r="C19" s="31"/>
      <c r="D19" s="31"/>
      <c r="E19" s="31"/>
      <c r="F19" s="31"/>
      <c r="G19" s="32" t="s">
        <v>15</v>
      </c>
      <c r="H19" s="31"/>
      <c r="I19" s="35">
        <f t="shared" si="0"/>
        <v>889.8305084745763</v>
      </c>
      <c r="J19" s="33">
        <v>1050</v>
      </c>
      <c r="K19" s="35">
        <f t="shared" si="0"/>
        <v>1008.4745762711865</v>
      </c>
      <c r="L19" s="36">
        <v>1190</v>
      </c>
      <c r="M19" s="7">
        <f t="shared" si="2"/>
        <v>140</v>
      </c>
      <c r="N19" s="78">
        <f t="shared" si="1"/>
        <v>1033.8983050847457</v>
      </c>
      <c r="O19" s="79">
        <f t="shared" si="3"/>
        <v>1220</v>
      </c>
      <c r="P19" s="68"/>
      <c r="Q19" s="65"/>
    </row>
    <row r="20" spans="1:17" s="4" customFormat="1" ht="15.75" customHeight="1">
      <c r="A20" s="37" t="s">
        <v>25</v>
      </c>
      <c r="B20" s="31"/>
      <c r="C20" s="31"/>
      <c r="D20" s="31"/>
      <c r="E20" s="31"/>
      <c r="F20" s="31"/>
      <c r="G20" s="31"/>
      <c r="H20" s="32"/>
      <c r="I20" s="35">
        <f t="shared" si="0"/>
        <v>974.5762711864407</v>
      </c>
      <c r="J20" s="33">
        <v>1150</v>
      </c>
      <c r="K20" s="35">
        <f t="shared" si="0"/>
        <v>1059.322033898305</v>
      </c>
      <c r="L20" s="36">
        <v>1250</v>
      </c>
      <c r="M20" s="7">
        <f t="shared" si="2"/>
        <v>100</v>
      </c>
      <c r="N20" s="78">
        <f t="shared" si="1"/>
        <v>1084.7457627118645</v>
      </c>
      <c r="O20" s="79">
        <f t="shared" si="3"/>
        <v>1280</v>
      </c>
      <c r="P20" s="68"/>
      <c r="Q20" s="65"/>
    </row>
    <row r="21" spans="1:17" s="4" customFormat="1" ht="15.75" customHeight="1">
      <c r="A21" s="37" t="s">
        <v>81</v>
      </c>
      <c r="B21" s="31"/>
      <c r="C21" s="31"/>
      <c r="D21" s="31"/>
      <c r="E21" s="31"/>
      <c r="F21" s="31"/>
      <c r="G21" s="31"/>
      <c r="H21" s="32"/>
      <c r="I21" s="35"/>
      <c r="J21" s="33"/>
      <c r="K21" s="35">
        <f t="shared" si="0"/>
        <v>1144.0677966101696</v>
      </c>
      <c r="L21" s="36">
        <v>1350</v>
      </c>
      <c r="M21" s="7"/>
      <c r="N21" s="78">
        <f t="shared" si="1"/>
        <v>1169.491525423729</v>
      </c>
      <c r="O21" s="79">
        <f t="shared" si="3"/>
        <v>1380</v>
      </c>
      <c r="P21" s="68"/>
      <c r="Q21" s="65"/>
    </row>
    <row r="22" spans="1:17" s="4" customFormat="1" ht="15.75" customHeight="1">
      <c r="A22" s="37" t="s">
        <v>82</v>
      </c>
      <c r="B22" s="31"/>
      <c r="C22" s="31"/>
      <c r="D22" s="31"/>
      <c r="E22" s="31"/>
      <c r="F22" s="31"/>
      <c r="G22" s="31"/>
      <c r="H22" s="32"/>
      <c r="I22" s="35"/>
      <c r="J22" s="33"/>
      <c r="K22" s="35">
        <f t="shared" si="0"/>
        <v>1211.864406779661</v>
      </c>
      <c r="L22" s="36">
        <v>1430</v>
      </c>
      <c r="M22" s="7"/>
      <c r="N22" s="78">
        <f t="shared" si="1"/>
        <v>1237.2881355932204</v>
      </c>
      <c r="O22" s="79">
        <f t="shared" si="3"/>
        <v>1460</v>
      </c>
      <c r="P22" s="68"/>
      <c r="Q22" s="65"/>
    </row>
    <row r="23" spans="1:17" s="4" customFormat="1" ht="15.75" customHeight="1">
      <c r="A23" s="37" t="s">
        <v>19</v>
      </c>
      <c r="B23" s="31"/>
      <c r="C23" s="31"/>
      <c r="D23" s="31"/>
      <c r="E23" s="31"/>
      <c r="F23" s="31"/>
      <c r="G23" s="31"/>
      <c r="H23" s="32"/>
      <c r="I23" s="35">
        <f t="shared" si="0"/>
        <v>1254.2372881355932</v>
      </c>
      <c r="J23" s="33">
        <v>1480</v>
      </c>
      <c r="K23" s="35">
        <f t="shared" si="0"/>
        <v>1347.457627118644</v>
      </c>
      <c r="L23" s="36">
        <v>1590</v>
      </c>
      <c r="M23" s="7">
        <f t="shared" si="2"/>
        <v>110</v>
      </c>
      <c r="N23" s="78">
        <f t="shared" si="1"/>
        <v>1372.8813559322034</v>
      </c>
      <c r="O23" s="79">
        <f t="shared" si="3"/>
        <v>1620</v>
      </c>
      <c r="P23" s="68"/>
      <c r="Q23" s="65"/>
    </row>
    <row r="24" spans="1:17" s="4" customFormat="1" ht="15.75" customHeight="1">
      <c r="A24" s="37" t="s">
        <v>79</v>
      </c>
      <c r="B24" s="31"/>
      <c r="C24" s="31"/>
      <c r="D24" s="31"/>
      <c r="E24" s="31"/>
      <c r="F24" s="31"/>
      <c r="G24" s="31"/>
      <c r="H24" s="32"/>
      <c r="I24" s="35"/>
      <c r="J24" s="33"/>
      <c r="K24" s="35">
        <f t="shared" si="0"/>
        <v>1398.3050847457628</v>
      </c>
      <c r="L24" s="36">
        <v>1650</v>
      </c>
      <c r="M24" s="7"/>
      <c r="N24" s="78">
        <f t="shared" si="1"/>
        <v>1423.7288135593221</v>
      </c>
      <c r="O24" s="79">
        <f t="shared" si="3"/>
        <v>1680</v>
      </c>
      <c r="P24" s="68"/>
      <c r="Q24" s="65"/>
    </row>
    <row r="25" spans="1:17" s="4" customFormat="1" ht="15.75" customHeight="1">
      <c r="A25" s="37" t="s">
        <v>80</v>
      </c>
      <c r="B25" s="31"/>
      <c r="C25" s="31"/>
      <c r="D25" s="31"/>
      <c r="E25" s="31"/>
      <c r="F25" s="31"/>
      <c r="G25" s="31"/>
      <c r="H25" s="32"/>
      <c r="I25" s="35"/>
      <c r="J25" s="33"/>
      <c r="K25" s="35">
        <f t="shared" si="0"/>
        <v>1525.4237288135594</v>
      </c>
      <c r="L25" s="36">
        <v>1800</v>
      </c>
      <c r="M25" s="7"/>
      <c r="N25" s="78">
        <f t="shared" si="1"/>
        <v>1550.8474576271187</v>
      </c>
      <c r="O25" s="79">
        <f t="shared" si="3"/>
        <v>1830</v>
      </c>
      <c r="P25" s="68"/>
      <c r="Q25" s="65"/>
    </row>
    <row r="26" spans="1:16" s="4" customFormat="1" ht="15.75" customHeight="1">
      <c r="A26" s="30" t="s">
        <v>18</v>
      </c>
      <c r="B26" s="31"/>
      <c r="C26" s="31"/>
      <c r="D26" s="31"/>
      <c r="E26" s="31"/>
      <c r="F26" s="31"/>
      <c r="G26" s="31"/>
      <c r="H26" s="32"/>
      <c r="I26" s="35"/>
      <c r="J26" s="33"/>
      <c r="K26" s="33"/>
      <c r="L26" s="34"/>
      <c r="M26" s="7"/>
      <c r="N26" s="76"/>
      <c r="O26" s="77"/>
      <c r="P26" s="70"/>
    </row>
    <row r="27" spans="1:17" s="4" customFormat="1" ht="15.75" customHeight="1">
      <c r="A27" s="37" t="s">
        <v>101</v>
      </c>
      <c r="B27" s="31"/>
      <c r="C27" s="31"/>
      <c r="D27" s="31"/>
      <c r="E27" s="31"/>
      <c r="F27" s="31"/>
      <c r="G27" s="31"/>
      <c r="H27" s="32"/>
      <c r="I27" s="35"/>
      <c r="J27" s="33"/>
      <c r="K27" s="35">
        <f>L27/1.18</f>
        <v>762.7118644067797</v>
      </c>
      <c r="L27" s="36">
        <v>900</v>
      </c>
      <c r="M27" s="7"/>
      <c r="N27" s="78">
        <f>O27/1.18</f>
        <v>762.7118644067797</v>
      </c>
      <c r="O27" s="79">
        <f>L27</f>
        <v>900</v>
      </c>
      <c r="P27" s="68"/>
      <c r="Q27" s="65"/>
    </row>
    <row r="28" spans="1:17" s="4" customFormat="1" ht="15.75" customHeight="1">
      <c r="A28" s="37" t="s">
        <v>137</v>
      </c>
      <c r="B28" s="31"/>
      <c r="C28" s="31"/>
      <c r="D28" s="31"/>
      <c r="E28" s="31"/>
      <c r="F28" s="31"/>
      <c r="G28" s="31"/>
      <c r="H28" s="32"/>
      <c r="I28" s="35">
        <f>J28/1.18</f>
        <v>762.7118644067797</v>
      </c>
      <c r="J28" s="32">
        <v>900</v>
      </c>
      <c r="K28" s="35">
        <f>L28/1.18</f>
        <v>796.6101694915254</v>
      </c>
      <c r="L28" s="36">
        <v>940</v>
      </c>
      <c r="M28" s="7">
        <f>L28-J28</f>
        <v>40</v>
      </c>
      <c r="N28" s="78">
        <f>O28/1.18</f>
        <v>822.0338983050848</v>
      </c>
      <c r="O28" s="79">
        <f t="shared" si="3"/>
        <v>970</v>
      </c>
      <c r="P28" s="68"/>
      <c r="Q28" s="65"/>
    </row>
    <row r="29" spans="1:17" s="4" customFormat="1" ht="15.75" customHeight="1">
      <c r="A29" s="37" t="s">
        <v>150</v>
      </c>
      <c r="B29" s="31"/>
      <c r="C29" s="31"/>
      <c r="D29" s="31"/>
      <c r="E29" s="31"/>
      <c r="F29" s="31"/>
      <c r="G29" s="31"/>
      <c r="H29" s="32"/>
      <c r="I29" s="35">
        <f>J29/1.18</f>
        <v>838.9830508474577</v>
      </c>
      <c r="J29" s="32">
        <v>990</v>
      </c>
      <c r="K29" s="35">
        <f>L29/1.18</f>
        <v>838.9830508474577</v>
      </c>
      <c r="L29" s="36">
        <v>990</v>
      </c>
      <c r="M29" s="7">
        <f>L29-J29</f>
        <v>0</v>
      </c>
      <c r="N29" s="78">
        <f>O29/1.18</f>
        <v>838.9830508474577</v>
      </c>
      <c r="O29" s="79">
        <f>L29</f>
        <v>990</v>
      </c>
      <c r="P29" s="68"/>
      <c r="Q29" s="65"/>
    </row>
    <row r="30" spans="1:17" s="4" customFormat="1" ht="15.75" customHeight="1">
      <c r="A30" s="37" t="s">
        <v>151</v>
      </c>
      <c r="B30" s="31"/>
      <c r="C30" s="31"/>
      <c r="D30" s="31"/>
      <c r="E30" s="31"/>
      <c r="F30" s="31"/>
      <c r="G30" s="31"/>
      <c r="H30" s="32"/>
      <c r="I30" s="35">
        <f>J30/1.18</f>
        <v>838.9830508474577</v>
      </c>
      <c r="J30" s="32">
        <v>990</v>
      </c>
      <c r="K30" s="35">
        <f>L30/1.18</f>
        <v>838.9830508474577</v>
      </c>
      <c r="L30" s="36">
        <v>990</v>
      </c>
      <c r="M30" s="7">
        <f>L30-J30</f>
        <v>0</v>
      </c>
      <c r="N30" s="78">
        <f>O30/1.18</f>
        <v>864.406779661017</v>
      </c>
      <c r="O30" s="79">
        <f t="shared" si="3"/>
        <v>1020</v>
      </c>
      <c r="P30" s="68"/>
      <c r="Q30" s="65"/>
    </row>
    <row r="31" spans="1:16" s="4" customFormat="1" ht="15.75" customHeight="1">
      <c r="A31" s="30" t="s">
        <v>53</v>
      </c>
      <c r="B31" s="31"/>
      <c r="C31" s="31"/>
      <c r="D31" s="31"/>
      <c r="E31" s="31"/>
      <c r="F31" s="31"/>
      <c r="G31" s="31"/>
      <c r="H31" s="32"/>
      <c r="I31" s="35"/>
      <c r="J31" s="32"/>
      <c r="K31" s="35"/>
      <c r="L31" s="36"/>
      <c r="M31" s="7"/>
      <c r="N31" s="78"/>
      <c r="O31" s="79"/>
      <c r="P31" s="69"/>
    </row>
    <row r="32" spans="1:17" s="4" customFormat="1" ht="15.75" customHeight="1">
      <c r="A32" s="37" t="s">
        <v>76</v>
      </c>
      <c r="B32" s="31"/>
      <c r="C32" s="31"/>
      <c r="D32" s="31"/>
      <c r="E32" s="31"/>
      <c r="F32" s="31"/>
      <c r="G32" s="31"/>
      <c r="H32" s="32"/>
      <c r="I32" s="35"/>
      <c r="J32" s="32"/>
      <c r="K32" s="35">
        <f aca="true" t="shared" si="4" ref="K32:K38">L32/1.18</f>
        <v>720.3389830508474</v>
      </c>
      <c r="L32" s="36">
        <v>850</v>
      </c>
      <c r="M32" s="7"/>
      <c r="N32" s="78">
        <f aca="true" t="shared" si="5" ref="N32:N38">O32/1.18</f>
        <v>745.7627118644068</v>
      </c>
      <c r="O32" s="79">
        <f t="shared" si="3"/>
        <v>880</v>
      </c>
      <c r="P32" s="68"/>
      <c r="Q32" s="65"/>
    </row>
    <row r="33" spans="1:17" s="4" customFormat="1" ht="15.75" customHeight="1">
      <c r="A33" s="37" t="s">
        <v>54</v>
      </c>
      <c r="B33" s="31"/>
      <c r="C33" s="31"/>
      <c r="D33" s="31"/>
      <c r="E33" s="31"/>
      <c r="F33" s="31"/>
      <c r="G33" s="31"/>
      <c r="H33" s="32"/>
      <c r="I33" s="35">
        <f>J33/1.18</f>
        <v>0</v>
      </c>
      <c r="J33" s="32"/>
      <c r="K33" s="35">
        <f t="shared" si="4"/>
        <v>822.0338983050848</v>
      </c>
      <c r="L33" s="36">
        <v>970</v>
      </c>
      <c r="M33" s="7"/>
      <c r="N33" s="78">
        <f t="shared" si="5"/>
        <v>847.4576271186442</v>
      </c>
      <c r="O33" s="79">
        <f t="shared" si="3"/>
        <v>1000</v>
      </c>
      <c r="P33" s="68"/>
      <c r="Q33" s="65"/>
    </row>
    <row r="34" spans="1:17" s="4" customFormat="1" ht="15.75" customHeight="1">
      <c r="A34" s="37" t="s">
        <v>55</v>
      </c>
      <c r="B34" s="31"/>
      <c r="C34" s="31"/>
      <c r="D34" s="31"/>
      <c r="E34" s="31"/>
      <c r="F34" s="31"/>
      <c r="G34" s="31"/>
      <c r="H34" s="32"/>
      <c r="I34" s="35">
        <f>J34/1.18</f>
        <v>0</v>
      </c>
      <c r="J34" s="32"/>
      <c r="K34" s="35">
        <f t="shared" si="4"/>
        <v>889.8305084745763</v>
      </c>
      <c r="L34" s="36">
        <v>1050</v>
      </c>
      <c r="M34" s="7"/>
      <c r="N34" s="78">
        <f t="shared" si="5"/>
        <v>915.2542372881356</v>
      </c>
      <c r="O34" s="79">
        <f t="shared" si="3"/>
        <v>1080</v>
      </c>
      <c r="P34" s="68"/>
      <c r="Q34" s="65"/>
    </row>
    <row r="35" spans="1:17" s="4" customFormat="1" ht="15.75" customHeight="1">
      <c r="A35" s="37" t="s">
        <v>84</v>
      </c>
      <c r="B35" s="31"/>
      <c r="C35" s="31"/>
      <c r="D35" s="31"/>
      <c r="E35" s="31"/>
      <c r="F35" s="31"/>
      <c r="G35" s="31"/>
      <c r="H35" s="32"/>
      <c r="I35" s="35"/>
      <c r="J35" s="32"/>
      <c r="K35" s="35">
        <f t="shared" si="4"/>
        <v>889.8305084745763</v>
      </c>
      <c r="L35" s="36">
        <v>1050</v>
      </c>
      <c r="M35" s="7"/>
      <c r="N35" s="78">
        <f t="shared" si="5"/>
        <v>915.2542372881356</v>
      </c>
      <c r="O35" s="79">
        <f t="shared" si="3"/>
        <v>1080</v>
      </c>
      <c r="P35" s="68"/>
      <c r="Q35" s="65"/>
    </row>
    <row r="36" spans="1:17" s="4" customFormat="1" ht="15.75" customHeight="1">
      <c r="A36" s="37" t="s">
        <v>77</v>
      </c>
      <c r="B36" s="31"/>
      <c r="C36" s="31"/>
      <c r="D36" s="31"/>
      <c r="E36" s="31"/>
      <c r="F36" s="31"/>
      <c r="G36" s="31"/>
      <c r="H36" s="32"/>
      <c r="I36" s="35">
        <f>J36/1.18</f>
        <v>0</v>
      </c>
      <c r="J36" s="32"/>
      <c r="K36" s="35">
        <f t="shared" si="4"/>
        <v>1025.4237288135594</v>
      </c>
      <c r="L36" s="36">
        <v>1210</v>
      </c>
      <c r="M36" s="7"/>
      <c r="N36" s="78">
        <f t="shared" si="5"/>
        <v>1050.8474576271187</v>
      </c>
      <c r="O36" s="79">
        <f t="shared" si="3"/>
        <v>1240</v>
      </c>
      <c r="P36" s="68"/>
      <c r="Q36" s="65"/>
    </row>
    <row r="37" spans="1:17" s="4" customFormat="1" ht="15.75" customHeight="1">
      <c r="A37" s="37" t="s">
        <v>85</v>
      </c>
      <c r="B37" s="31"/>
      <c r="C37" s="31"/>
      <c r="D37" s="31"/>
      <c r="E37" s="31"/>
      <c r="F37" s="31"/>
      <c r="G37" s="31"/>
      <c r="H37" s="32"/>
      <c r="I37" s="35">
        <f>J37/1.18</f>
        <v>0</v>
      </c>
      <c r="J37" s="32"/>
      <c r="K37" s="35">
        <f>L37/1.18</f>
        <v>1025.4237288135594</v>
      </c>
      <c r="L37" s="36">
        <v>1210</v>
      </c>
      <c r="M37" s="7"/>
      <c r="N37" s="78">
        <f t="shared" si="5"/>
        <v>1050.8474576271187</v>
      </c>
      <c r="O37" s="79">
        <f t="shared" si="3"/>
        <v>1240</v>
      </c>
      <c r="P37" s="68"/>
      <c r="Q37" s="65"/>
    </row>
    <row r="38" spans="1:17" s="4" customFormat="1" ht="15.75" customHeight="1">
      <c r="A38" s="37" t="s">
        <v>78</v>
      </c>
      <c r="B38" s="31"/>
      <c r="C38" s="31"/>
      <c r="D38" s="31"/>
      <c r="E38" s="31"/>
      <c r="F38" s="31"/>
      <c r="G38" s="31"/>
      <c r="H38" s="32"/>
      <c r="I38" s="35">
        <f>J38/1.18</f>
        <v>0</v>
      </c>
      <c r="J38" s="32"/>
      <c r="K38" s="35">
        <f t="shared" si="4"/>
        <v>1059.322033898305</v>
      </c>
      <c r="L38" s="36">
        <v>1250</v>
      </c>
      <c r="M38" s="7"/>
      <c r="N38" s="78">
        <f t="shared" si="5"/>
        <v>1084.7457627118645</v>
      </c>
      <c r="O38" s="79">
        <f t="shared" si="3"/>
        <v>1280</v>
      </c>
      <c r="P38" s="68"/>
      <c r="Q38" s="65"/>
    </row>
    <row r="39" spans="1:16" s="4" customFormat="1" ht="15.75">
      <c r="A39" s="30" t="s">
        <v>99</v>
      </c>
      <c r="B39" s="31"/>
      <c r="C39" s="31"/>
      <c r="D39" s="31"/>
      <c r="E39" s="31"/>
      <c r="F39" s="31"/>
      <c r="G39" s="31"/>
      <c r="H39" s="32"/>
      <c r="I39" s="35"/>
      <c r="J39" s="32"/>
      <c r="K39" s="32"/>
      <c r="L39" s="34"/>
      <c r="M39" s="7"/>
      <c r="N39" s="80"/>
      <c r="O39" s="77"/>
      <c r="P39" s="70"/>
    </row>
    <row r="40" spans="1:17" s="4" customFormat="1" ht="15">
      <c r="A40" s="37" t="s">
        <v>71</v>
      </c>
      <c r="B40" s="31"/>
      <c r="C40" s="31"/>
      <c r="D40" s="31"/>
      <c r="E40" s="31"/>
      <c r="F40" s="31"/>
      <c r="G40" s="31"/>
      <c r="H40" s="32"/>
      <c r="I40" s="35">
        <f>J40/1.18</f>
        <v>254.23728813559325</v>
      </c>
      <c r="J40" s="33">
        <v>300</v>
      </c>
      <c r="K40" s="35">
        <f aca="true" t="shared" si="6" ref="K40:K45">L40/1.18</f>
        <v>266.9491525423729</v>
      </c>
      <c r="L40" s="36">
        <v>315</v>
      </c>
      <c r="M40" s="7">
        <f>L40-J40</f>
        <v>15</v>
      </c>
      <c r="N40" s="78">
        <f aca="true" t="shared" si="7" ref="N40:N45">O40/1.18</f>
        <v>279.66101694915255</v>
      </c>
      <c r="O40" s="79">
        <v>330</v>
      </c>
      <c r="P40" s="68"/>
      <c r="Q40" s="65"/>
    </row>
    <row r="41" spans="1:17" s="4" customFormat="1" ht="15">
      <c r="A41" s="37" t="s">
        <v>62</v>
      </c>
      <c r="B41" s="31"/>
      <c r="C41" s="31"/>
      <c r="D41" s="31"/>
      <c r="E41" s="31"/>
      <c r="F41" s="31"/>
      <c r="G41" s="31"/>
      <c r="H41" s="32"/>
      <c r="I41" s="35">
        <f>J41/1.18</f>
        <v>271.1864406779661</v>
      </c>
      <c r="J41" s="32">
        <v>320</v>
      </c>
      <c r="K41" s="35">
        <f t="shared" si="6"/>
        <v>288.135593220339</v>
      </c>
      <c r="L41" s="36">
        <v>340</v>
      </c>
      <c r="M41" s="7">
        <f>L41-J41</f>
        <v>20</v>
      </c>
      <c r="N41" s="78">
        <f t="shared" si="7"/>
        <v>300.8474576271187</v>
      </c>
      <c r="O41" s="79">
        <v>355</v>
      </c>
      <c r="P41" s="68"/>
      <c r="Q41" s="65"/>
    </row>
    <row r="42" spans="1:17" s="4" customFormat="1" ht="15">
      <c r="A42" s="37" t="s">
        <v>146</v>
      </c>
      <c r="B42" s="31"/>
      <c r="C42" s="31"/>
      <c r="D42" s="31"/>
      <c r="E42" s="31"/>
      <c r="F42" s="31"/>
      <c r="G42" s="31"/>
      <c r="H42" s="32"/>
      <c r="I42" s="35"/>
      <c r="J42" s="32"/>
      <c r="K42" s="35">
        <f t="shared" si="6"/>
        <v>313.5593220338983</v>
      </c>
      <c r="L42" s="36">
        <v>370</v>
      </c>
      <c r="M42" s="7"/>
      <c r="N42" s="78">
        <f t="shared" si="7"/>
        <v>326.271186440678</v>
      </c>
      <c r="O42" s="79">
        <v>385</v>
      </c>
      <c r="P42" s="68"/>
      <c r="Q42" s="65"/>
    </row>
    <row r="43" spans="1:17" s="4" customFormat="1" ht="15">
      <c r="A43" s="37" t="s">
        <v>63</v>
      </c>
      <c r="B43" s="31"/>
      <c r="C43" s="31"/>
      <c r="D43" s="31"/>
      <c r="E43" s="31"/>
      <c r="F43" s="31"/>
      <c r="G43" s="31"/>
      <c r="H43" s="32"/>
      <c r="I43" s="35">
        <f>J43/1.18</f>
        <v>0</v>
      </c>
      <c r="J43" s="32"/>
      <c r="K43" s="35">
        <f t="shared" si="6"/>
        <v>381.35593220338984</v>
      </c>
      <c r="L43" s="36">
        <v>450</v>
      </c>
      <c r="M43" s="7"/>
      <c r="N43" s="78">
        <f t="shared" si="7"/>
        <v>394.0677966101695</v>
      </c>
      <c r="O43" s="79">
        <v>465</v>
      </c>
      <c r="P43" s="68"/>
      <c r="Q43" s="65"/>
    </row>
    <row r="44" spans="1:17" s="4" customFormat="1" ht="15" customHeight="1">
      <c r="A44" s="37" t="s">
        <v>86</v>
      </c>
      <c r="B44" s="31"/>
      <c r="C44" s="31"/>
      <c r="D44" s="31"/>
      <c r="E44" s="31"/>
      <c r="F44" s="31"/>
      <c r="G44" s="31" t="s">
        <v>21</v>
      </c>
      <c r="H44" s="32"/>
      <c r="I44" s="35">
        <f>J44/1.18</f>
        <v>436.4406779661017</v>
      </c>
      <c r="J44" s="32">
        <v>515</v>
      </c>
      <c r="K44" s="35">
        <f t="shared" si="6"/>
        <v>457.6271186440678</v>
      </c>
      <c r="L44" s="36">
        <v>540</v>
      </c>
      <c r="M44" s="7">
        <f>L44-J44</f>
        <v>25</v>
      </c>
      <c r="N44" s="78">
        <f t="shared" si="7"/>
        <v>474.5762711864407</v>
      </c>
      <c r="O44" s="79">
        <v>560</v>
      </c>
      <c r="P44" s="68"/>
      <c r="Q44" s="65"/>
    </row>
    <row r="45" spans="1:17" s="4" customFormat="1" ht="15" customHeight="1">
      <c r="A45" s="37" t="s">
        <v>87</v>
      </c>
      <c r="B45" s="31"/>
      <c r="C45" s="31"/>
      <c r="D45" s="31"/>
      <c r="E45" s="31"/>
      <c r="F45" s="31"/>
      <c r="G45" s="31" t="s">
        <v>21</v>
      </c>
      <c r="H45" s="32"/>
      <c r="I45" s="35">
        <f>J45/1.18</f>
        <v>436.4406779661017</v>
      </c>
      <c r="J45" s="32">
        <v>515</v>
      </c>
      <c r="K45" s="35">
        <f t="shared" si="6"/>
        <v>483.0508474576271</v>
      </c>
      <c r="L45" s="36">
        <v>570</v>
      </c>
      <c r="M45" s="7"/>
      <c r="N45" s="78">
        <f t="shared" si="7"/>
        <v>500</v>
      </c>
      <c r="O45" s="79">
        <v>590</v>
      </c>
      <c r="P45" s="68"/>
      <c r="Q45" s="65"/>
    </row>
    <row r="46" spans="1:16" s="4" customFormat="1" ht="14.25" customHeight="1">
      <c r="A46" s="37"/>
      <c r="B46" s="31"/>
      <c r="C46" s="31"/>
      <c r="D46" s="31"/>
      <c r="E46" s="31"/>
      <c r="F46" s="31"/>
      <c r="G46" s="31"/>
      <c r="H46" s="32"/>
      <c r="I46" s="35"/>
      <c r="J46" s="33"/>
      <c r="K46" s="35"/>
      <c r="L46" s="36"/>
      <c r="M46" s="7"/>
      <c r="N46" s="78"/>
      <c r="O46" s="79"/>
      <c r="P46" s="69"/>
    </row>
    <row r="47" spans="1:16" s="4" customFormat="1" ht="4.5" customHeight="1">
      <c r="A47" s="37"/>
      <c r="B47" s="31"/>
      <c r="C47" s="31"/>
      <c r="D47" s="31"/>
      <c r="E47" s="31"/>
      <c r="F47" s="31"/>
      <c r="G47" s="31"/>
      <c r="H47" s="32"/>
      <c r="I47" s="35"/>
      <c r="J47" s="33"/>
      <c r="K47" s="33"/>
      <c r="L47" s="34"/>
      <c r="M47" s="7">
        <f>L47-J47</f>
        <v>0</v>
      </c>
      <c r="N47" s="76"/>
      <c r="O47" s="77"/>
      <c r="P47" s="70"/>
    </row>
    <row r="48" spans="1:16" s="4" customFormat="1" ht="16.5" customHeight="1">
      <c r="A48" s="30" t="s">
        <v>2</v>
      </c>
      <c r="B48" s="31"/>
      <c r="C48" s="31"/>
      <c r="D48" s="31"/>
      <c r="E48" s="31"/>
      <c r="F48" s="31"/>
      <c r="G48" s="31"/>
      <c r="H48" s="32"/>
      <c r="I48" s="35"/>
      <c r="J48" s="33"/>
      <c r="K48" s="33"/>
      <c r="L48" s="34"/>
      <c r="M48" s="7"/>
      <c r="N48" s="76"/>
      <c r="O48" s="77"/>
      <c r="P48" s="70"/>
    </row>
    <row r="49" spans="1:16" s="4" customFormat="1" ht="4.5" customHeight="1">
      <c r="A49" s="37"/>
      <c r="B49" s="31"/>
      <c r="C49" s="31"/>
      <c r="D49" s="31"/>
      <c r="E49" s="31"/>
      <c r="F49" s="31"/>
      <c r="G49" s="31"/>
      <c r="H49" s="32"/>
      <c r="I49" s="35"/>
      <c r="J49" s="33"/>
      <c r="K49" s="33"/>
      <c r="L49" s="34"/>
      <c r="M49" s="7"/>
      <c r="N49" s="76"/>
      <c r="O49" s="77"/>
      <c r="P49" s="70"/>
    </row>
    <row r="50" spans="1:16" s="4" customFormat="1" ht="15.75">
      <c r="A50" s="30" t="s">
        <v>8</v>
      </c>
      <c r="B50" s="31"/>
      <c r="C50" s="31"/>
      <c r="D50" s="31"/>
      <c r="E50" s="31"/>
      <c r="F50" s="31"/>
      <c r="G50" s="31"/>
      <c r="H50" s="32"/>
      <c r="I50" s="35"/>
      <c r="J50" s="33"/>
      <c r="K50" s="33"/>
      <c r="L50" s="36"/>
      <c r="M50" s="7"/>
      <c r="N50" s="76"/>
      <c r="O50" s="79"/>
      <c r="P50" s="69"/>
    </row>
    <row r="51" spans="1:17" s="4" customFormat="1" ht="15" customHeight="1">
      <c r="A51" s="37" t="s">
        <v>10</v>
      </c>
      <c r="B51" s="31"/>
      <c r="C51" s="31"/>
      <c r="D51" s="31"/>
      <c r="E51" s="31"/>
      <c r="F51" s="31"/>
      <c r="G51" s="31"/>
      <c r="H51" s="32"/>
      <c r="I51" s="35">
        <f aca="true" t="shared" si="8" ref="I51:I59">J51/1.18</f>
        <v>822.0338983050848</v>
      </c>
      <c r="J51" s="33">
        <v>970</v>
      </c>
      <c r="K51" s="35">
        <f aca="true" t="shared" si="9" ref="K51:K56">L51/1.18</f>
        <v>923.7288135593221</v>
      </c>
      <c r="L51" s="36">
        <v>1090</v>
      </c>
      <c r="M51" s="7">
        <f aca="true" t="shared" si="10" ref="M51:M59">L51-J51</f>
        <v>120</v>
      </c>
      <c r="N51" s="78">
        <f aca="true" t="shared" si="11" ref="N51:N56">O51/1.18</f>
        <v>949.1525423728814</v>
      </c>
      <c r="O51" s="79">
        <f aca="true" t="shared" si="12" ref="O51:O72">L51+30</f>
        <v>1120</v>
      </c>
      <c r="P51" s="68"/>
      <c r="Q51" s="65"/>
    </row>
    <row r="52" spans="1:17" s="4" customFormat="1" ht="15">
      <c r="A52" s="37" t="s">
        <v>22</v>
      </c>
      <c r="B52" s="31"/>
      <c r="C52" s="31"/>
      <c r="D52" s="31"/>
      <c r="E52" s="31"/>
      <c r="F52" s="31"/>
      <c r="G52" s="31"/>
      <c r="H52" s="32"/>
      <c r="I52" s="35">
        <f t="shared" si="8"/>
        <v>1000</v>
      </c>
      <c r="J52" s="33">
        <v>1180</v>
      </c>
      <c r="K52" s="35">
        <f t="shared" si="9"/>
        <v>1076.271186440678</v>
      </c>
      <c r="L52" s="36">
        <v>1270</v>
      </c>
      <c r="M52" s="7">
        <f t="shared" si="10"/>
        <v>90</v>
      </c>
      <c r="N52" s="78">
        <f t="shared" si="11"/>
        <v>1101.6949152542375</v>
      </c>
      <c r="O52" s="79">
        <f t="shared" si="12"/>
        <v>1300</v>
      </c>
      <c r="P52" s="68"/>
      <c r="Q52" s="65"/>
    </row>
    <row r="53" spans="1:17" s="4" customFormat="1" ht="15">
      <c r="A53" s="37" t="s">
        <v>23</v>
      </c>
      <c r="B53" s="31"/>
      <c r="C53" s="31"/>
      <c r="D53" s="31"/>
      <c r="E53" s="31"/>
      <c r="F53" s="31"/>
      <c r="G53" s="31"/>
      <c r="H53" s="32"/>
      <c r="I53" s="35">
        <f t="shared" si="8"/>
        <v>1042.3728813559323</v>
      </c>
      <c r="J53" s="33">
        <v>1230</v>
      </c>
      <c r="K53" s="35">
        <f t="shared" si="9"/>
        <v>1118.6440677966102</v>
      </c>
      <c r="L53" s="36">
        <v>1320</v>
      </c>
      <c r="M53" s="7">
        <f t="shared" si="10"/>
        <v>90</v>
      </c>
      <c r="N53" s="78">
        <f t="shared" si="11"/>
        <v>1144.0677966101696</v>
      </c>
      <c r="O53" s="79">
        <f t="shared" si="12"/>
        <v>1350</v>
      </c>
      <c r="P53" s="68"/>
      <c r="Q53" s="65"/>
    </row>
    <row r="54" spans="1:17" s="4" customFormat="1" ht="15">
      <c r="A54" s="37" t="s">
        <v>88</v>
      </c>
      <c r="B54" s="31"/>
      <c r="C54" s="31"/>
      <c r="D54" s="31"/>
      <c r="E54" s="31"/>
      <c r="F54" s="31"/>
      <c r="G54" s="31"/>
      <c r="H54" s="32"/>
      <c r="I54" s="35">
        <f t="shared" si="8"/>
        <v>1084.7457627118645</v>
      </c>
      <c r="J54" s="33">
        <v>1280</v>
      </c>
      <c r="K54" s="35">
        <f t="shared" si="9"/>
        <v>1152.542372881356</v>
      </c>
      <c r="L54" s="36">
        <v>1360</v>
      </c>
      <c r="M54" s="7">
        <f t="shared" si="10"/>
        <v>80</v>
      </c>
      <c r="N54" s="78">
        <f t="shared" si="11"/>
        <v>1177.9661016949153</v>
      </c>
      <c r="O54" s="79">
        <f t="shared" si="12"/>
        <v>1390</v>
      </c>
      <c r="P54" s="68"/>
      <c r="Q54" s="65"/>
    </row>
    <row r="55" spans="1:17" s="4" customFormat="1" ht="15">
      <c r="A55" s="37" t="s">
        <v>11</v>
      </c>
      <c r="B55" s="31"/>
      <c r="C55" s="31"/>
      <c r="D55" s="31"/>
      <c r="E55" s="31"/>
      <c r="F55" s="31"/>
      <c r="G55" s="31"/>
      <c r="H55" s="32"/>
      <c r="I55" s="35">
        <f t="shared" si="8"/>
        <v>1093.2203389830509</v>
      </c>
      <c r="J55" s="33">
        <v>1290</v>
      </c>
      <c r="K55" s="35">
        <f t="shared" si="9"/>
        <v>1161.0169491525423</v>
      </c>
      <c r="L55" s="36">
        <v>1370</v>
      </c>
      <c r="M55" s="7">
        <f t="shared" si="10"/>
        <v>80</v>
      </c>
      <c r="N55" s="78">
        <f t="shared" si="11"/>
        <v>1186.4406779661017</v>
      </c>
      <c r="O55" s="79">
        <f t="shared" si="12"/>
        <v>1400</v>
      </c>
      <c r="P55" s="68"/>
      <c r="Q55" s="65"/>
    </row>
    <row r="56" spans="1:17" s="4" customFormat="1" ht="15">
      <c r="A56" s="37" t="s">
        <v>90</v>
      </c>
      <c r="B56" s="31"/>
      <c r="C56" s="31"/>
      <c r="D56" s="31"/>
      <c r="E56" s="31"/>
      <c r="F56" s="31"/>
      <c r="G56" s="31"/>
      <c r="H56" s="32"/>
      <c r="I56" s="35">
        <f t="shared" si="8"/>
        <v>1144.0677966101696</v>
      </c>
      <c r="J56" s="33">
        <v>1350</v>
      </c>
      <c r="K56" s="35">
        <f t="shared" si="9"/>
        <v>1203.3898305084747</v>
      </c>
      <c r="L56" s="36">
        <v>1420</v>
      </c>
      <c r="M56" s="7">
        <f t="shared" si="10"/>
        <v>70</v>
      </c>
      <c r="N56" s="78">
        <f t="shared" si="11"/>
        <v>1228.813559322034</v>
      </c>
      <c r="O56" s="79">
        <f t="shared" si="12"/>
        <v>1450</v>
      </c>
      <c r="P56" s="68"/>
      <c r="Q56" s="65"/>
    </row>
    <row r="57" spans="1:17" s="4" customFormat="1" ht="15">
      <c r="A57" s="37" t="s">
        <v>89</v>
      </c>
      <c r="B57" s="31"/>
      <c r="C57" s="31"/>
      <c r="D57" s="31"/>
      <c r="E57" s="31"/>
      <c r="F57" s="31"/>
      <c r="G57" s="31"/>
      <c r="H57" s="32"/>
      <c r="I57" s="35"/>
      <c r="J57" s="33"/>
      <c r="K57" s="35">
        <f>L57/1.18</f>
        <v>1228.813559322034</v>
      </c>
      <c r="L57" s="36">
        <v>1450</v>
      </c>
      <c r="M57" s="7"/>
      <c r="N57" s="78">
        <f>O57/1.18</f>
        <v>1254.2372881355932</v>
      </c>
      <c r="O57" s="79">
        <f t="shared" si="12"/>
        <v>1480</v>
      </c>
      <c r="P57" s="68"/>
      <c r="Q57" s="65"/>
    </row>
    <row r="58" spans="1:17" s="4" customFormat="1" ht="15">
      <c r="A58" s="37" t="s">
        <v>20</v>
      </c>
      <c r="B58" s="31"/>
      <c r="C58" s="31"/>
      <c r="D58" s="31"/>
      <c r="E58" s="31"/>
      <c r="F58" s="31"/>
      <c r="G58" s="31"/>
      <c r="H58" s="32"/>
      <c r="I58" s="35">
        <f t="shared" si="8"/>
        <v>1169.491525423729</v>
      </c>
      <c r="J58" s="33">
        <v>1380</v>
      </c>
      <c r="K58" s="35">
        <f>L58/1.18</f>
        <v>1355.9322033898306</v>
      </c>
      <c r="L58" s="36">
        <v>1600</v>
      </c>
      <c r="M58" s="7">
        <f t="shared" si="10"/>
        <v>220</v>
      </c>
      <c r="N58" s="78">
        <f>O58/1.18</f>
        <v>1381.35593220339</v>
      </c>
      <c r="O58" s="79">
        <f t="shared" si="12"/>
        <v>1630</v>
      </c>
      <c r="P58" s="68"/>
      <c r="Q58" s="65"/>
    </row>
    <row r="59" spans="1:17" s="4" customFormat="1" ht="14.25" customHeight="1">
      <c r="A59" s="37" t="s">
        <v>34</v>
      </c>
      <c r="B59" s="31"/>
      <c r="C59" s="31"/>
      <c r="D59" s="31"/>
      <c r="E59" s="31"/>
      <c r="F59" s="31"/>
      <c r="G59" s="31"/>
      <c r="H59" s="32"/>
      <c r="I59" s="35">
        <f t="shared" si="8"/>
        <v>1338.9830508474577</v>
      </c>
      <c r="J59" s="33">
        <v>1580</v>
      </c>
      <c r="K59" s="35">
        <f>L59/1.18</f>
        <v>1406.7796610169491</v>
      </c>
      <c r="L59" s="36">
        <v>1660</v>
      </c>
      <c r="M59" s="7">
        <f t="shared" si="10"/>
        <v>80</v>
      </c>
      <c r="N59" s="78">
        <f>O59/1.18</f>
        <v>1432.2033898305085</v>
      </c>
      <c r="O59" s="79">
        <f t="shared" si="12"/>
        <v>1690</v>
      </c>
      <c r="P59" s="68"/>
      <c r="Q59" s="65"/>
    </row>
    <row r="60" spans="1:16" s="4" customFormat="1" ht="15" customHeight="1">
      <c r="A60" s="30" t="s">
        <v>12</v>
      </c>
      <c r="B60" s="31"/>
      <c r="C60" s="31"/>
      <c r="D60" s="31"/>
      <c r="E60" s="31"/>
      <c r="F60" s="31"/>
      <c r="G60" s="31"/>
      <c r="H60" s="32"/>
      <c r="I60" s="32"/>
      <c r="J60" s="33"/>
      <c r="K60" s="33"/>
      <c r="L60" s="34"/>
      <c r="M60" s="7"/>
      <c r="N60" s="76"/>
      <c r="O60" s="77"/>
      <c r="P60" s="70"/>
    </row>
    <row r="61" spans="1:17" s="4" customFormat="1" ht="15" customHeight="1">
      <c r="A61" s="37" t="s">
        <v>75</v>
      </c>
      <c r="B61" s="31"/>
      <c r="C61" s="31"/>
      <c r="D61" s="31"/>
      <c r="E61" s="31"/>
      <c r="F61" s="31"/>
      <c r="G61" s="38"/>
      <c r="H61" s="32"/>
      <c r="I61" s="35">
        <f>J61/1.18</f>
        <v>728.8135593220339</v>
      </c>
      <c r="J61" s="33">
        <v>860</v>
      </c>
      <c r="K61" s="35">
        <f>L61/1.18</f>
        <v>762.7118644067797</v>
      </c>
      <c r="L61" s="36">
        <v>900</v>
      </c>
      <c r="M61" s="7"/>
      <c r="N61" s="78">
        <f>O61/1.18</f>
        <v>788.135593220339</v>
      </c>
      <c r="O61" s="79">
        <f t="shared" si="12"/>
        <v>930</v>
      </c>
      <c r="P61" s="68"/>
      <c r="Q61" s="65"/>
    </row>
    <row r="62" spans="1:17" s="4" customFormat="1" ht="15" customHeight="1">
      <c r="A62" s="37" t="s">
        <v>102</v>
      </c>
      <c r="B62" s="31"/>
      <c r="C62" s="31"/>
      <c r="D62" s="31"/>
      <c r="E62" s="31"/>
      <c r="F62" s="31"/>
      <c r="G62" s="31"/>
      <c r="H62" s="32"/>
      <c r="I62" s="35">
        <f>J62/1.18</f>
        <v>728.8135593220339</v>
      </c>
      <c r="J62" s="33">
        <v>860</v>
      </c>
      <c r="K62" s="35">
        <f>L62/1.18</f>
        <v>796.6101694915254</v>
      </c>
      <c r="L62" s="36">
        <v>940</v>
      </c>
      <c r="M62" s="7"/>
      <c r="N62" s="78">
        <f>O62/1.18</f>
        <v>822.0338983050848</v>
      </c>
      <c r="O62" s="79">
        <f t="shared" si="12"/>
        <v>970</v>
      </c>
      <c r="P62" s="68"/>
      <c r="Q62" s="65"/>
    </row>
    <row r="63" spans="1:17" s="4" customFormat="1" ht="15" customHeight="1">
      <c r="A63" s="37" t="s">
        <v>74</v>
      </c>
      <c r="B63" s="31"/>
      <c r="C63" s="31"/>
      <c r="D63" s="31"/>
      <c r="E63" s="31"/>
      <c r="F63" s="31"/>
      <c r="G63" s="31"/>
      <c r="H63" s="32"/>
      <c r="I63" s="35">
        <f>J63/1.18</f>
        <v>821.1864406779662</v>
      </c>
      <c r="J63" s="33">
        <v>969</v>
      </c>
      <c r="K63" s="35">
        <f>L63/1.18</f>
        <v>923.7288135593221</v>
      </c>
      <c r="L63" s="36">
        <v>1090</v>
      </c>
      <c r="M63" s="7"/>
      <c r="N63" s="78">
        <f>O63/1.18</f>
        <v>949.1525423728814</v>
      </c>
      <c r="O63" s="79">
        <f t="shared" si="12"/>
        <v>1120</v>
      </c>
      <c r="P63" s="68"/>
      <c r="Q63" s="65"/>
    </row>
    <row r="64" spans="1:16" s="4" customFormat="1" ht="15" customHeight="1">
      <c r="A64" s="30" t="s">
        <v>58</v>
      </c>
      <c r="B64" s="31"/>
      <c r="C64" s="31"/>
      <c r="D64" s="31"/>
      <c r="E64" s="31"/>
      <c r="F64" s="31"/>
      <c r="G64" s="31"/>
      <c r="H64" s="32"/>
      <c r="I64" s="35"/>
      <c r="J64" s="33"/>
      <c r="K64" s="35"/>
      <c r="L64" s="34"/>
      <c r="M64" s="7"/>
      <c r="N64" s="78"/>
      <c r="O64" s="77"/>
      <c r="P64" s="70"/>
    </row>
    <row r="65" spans="1:17" s="4" customFormat="1" ht="15" customHeight="1">
      <c r="A65" s="37" t="s">
        <v>103</v>
      </c>
      <c r="B65" s="31"/>
      <c r="C65" s="31"/>
      <c r="D65" s="31"/>
      <c r="E65" s="31"/>
      <c r="F65" s="31"/>
      <c r="G65" s="31"/>
      <c r="H65" s="32"/>
      <c r="I65" s="35"/>
      <c r="J65" s="33"/>
      <c r="K65" s="35">
        <f>L65/1.18</f>
        <v>720.3389830508474</v>
      </c>
      <c r="L65" s="36">
        <v>850</v>
      </c>
      <c r="M65" s="7"/>
      <c r="N65" s="78">
        <f>O65/1.18</f>
        <v>720.3389830508474</v>
      </c>
      <c r="O65" s="79">
        <f>L65</f>
        <v>850</v>
      </c>
      <c r="P65" s="68"/>
      <c r="Q65" s="65"/>
    </row>
    <row r="66" spans="1:17" s="4" customFormat="1" ht="15" customHeight="1">
      <c r="A66" s="37" t="s">
        <v>57</v>
      </c>
      <c r="B66" s="31"/>
      <c r="C66" s="31"/>
      <c r="D66" s="31"/>
      <c r="E66" s="31"/>
      <c r="F66" s="31"/>
      <c r="G66" s="31"/>
      <c r="H66" s="32"/>
      <c r="I66" s="35">
        <f>J66/1.18</f>
        <v>720.3389830508474</v>
      </c>
      <c r="J66" s="33">
        <v>850</v>
      </c>
      <c r="K66" s="35">
        <f>L66/1.18</f>
        <v>754.2372881355933</v>
      </c>
      <c r="L66" s="36">
        <v>890</v>
      </c>
      <c r="M66" s="7"/>
      <c r="N66" s="78">
        <f>O66/1.18</f>
        <v>779.6610169491526</v>
      </c>
      <c r="O66" s="79">
        <f t="shared" si="12"/>
        <v>920</v>
      </c>
      <c r="P66" s="68"/>
      <c r="Q66" s="65"/>
    </row>
    <row r="67" spans="1:17" s="4" customFormat="1" ht="15" customHeight="1">
      <c r="A67" s="37" t="s">
        <v>56</v>
      </c>
      <c r="B67" s="31"/>
      <c r="C67" s="31"/>
      <c r="D67" s="31"/>
      <c r="E67" s="31"/>
      <c r="F67" s="31"/>
      <c r="G67" s="31"/>
      <c r="H67" s="32"/>
      <c r="I67" s="35">
        <f>J67/1.18</f>
        <v>720.3389830508474</v>
      </c>
      <c r="J67" s="33">
        <v>850</v>
      </c>
      <c r="K67" s="35">
        <f>L67/1.18</f>
        <v>754.2372881355933</v>
      </c>
      <c r="L67" s="36">
        <v>890</v>
      </c>
      <c r="M67" s="7"/>
      <c r="N67" s="78">
        <f>O67/1.18</f>
        <v>779.6610169491526</v>
      </c>
      <c r="O67" s="79">
        <f t="shared" si="12"/>
        <v>920</v>
      </c>
      <c r="P67" s="68"/>
      <c r="Q67" s="65"/>
    </row>
    <row r="68" spans="1:17" s="4" customFormat="1" ht="15" customHeight="1">
      <c r="A68" s="37" t="s">
        <v>59</v>
      </c>
      <c r="B68" s="31"/>
      <c r="C68" s="31"/>
      <c r="D68" s="31"/>
      <c r="E68" s="31"/>
      <c r="F68" s="31"/>
      <c r="G68" s="31"/>
      <c r="H68" s="32"/>
      <c r="I68" s="35">
        <f>J68/1.18</f>
        <v>0</v>
      </c>
      <c r="J68" s="33"/>
      <c r="K68" s="35">
        <f>L68/1.18</f>
        <v>838.9830508474577</v>
      </c>
      <c r="L68" s="36">
        <v>990</v>
      </c>
      <c r="M68" s="7"/>
      <c r="N68" s="78">
        <f>O68/1.18</f>
        <v>864.406779661017</v>
      </c>
      <c r="O68" s="79">
        <f t="shared" si="12"/>
        <v>1020</v>
      </c>
      <c r="P68" s="68"/>
      <c r="Q68" s="65"/>
    </row>
    <row r="69" spans="1:16" s="4" customFormat="1" ht="15" customHeight="1">
      <c r="A69" s="30" t="s">
        <v>60</v>
      </c>
      <c r="B69" s="31"/>
      <c r="C69" s="31"/>
      <c r="D69" s="31"/>
      <c r="E69" s="31"/>
      <c r="F69" s="31"/>
      <c r="G69" s="31"/>
      <c r="H69" s="32"/>
      <c r="I69" s="35"/>
      <c r="J69" s="39"/>
      <c r="K69" s="33"/>
      <c r="L69" s="34"/>
      <c r="M69" s="7"/>
      <c r="N69" s="76"/>
      <c r="O69" s="77"/>
      <c r="P69" s="68"/>
    </row>
    <row r="70" spans="1:17" s="4" customFormat="1" ht="15" customHeight="1">
      <c r="A70" s="37" t="s">
        <v>64</v>
      </c>
      <c r="B70" s="31"/>
      <c r="C70" s="31"/>
      <c r="D70" s="31"/>
      <c r="E70" s="31"/>
      <c r="F70" s="31"/>
      <c r="G70" s="31"/>
      <c r="H70" s="32"/>
      <c r="I70" s="35">
        <f>J70/1.18</f>
        <v>0</v>
      </c>
      <c r="J70" s="39"/>
      <c r="K70" s="35">
        <f>L70/1.18</f>
        <v>677.9661016949153</v>
      </c>
      <c r="L70" s="36">
        <v>800</v>
      </c>
      <c r="M70" s="7"/>
      <c r="N70" s="78">
        <f>O70/1.18</f>
        <v>703.3898305084746</v>
      </c>
      <c r="O70" s="79">
        <f t="shared" si="12"/>
        <v>830</v>
      </c>
      <c r="P70" s="68"/>
      <c r="Q70" s="65"/>
    </row>
    <row r="71" spans="1:17" s="4" customFormat="1" ht="15" customHeight="1">
      <c r="A71" s="37" t="s">
        <v>105</v>
      </c>
      <c r="B71" s="31"/>
      <c r="C71" s="31"/>
      <c r="D71" s="31"/>
      <c r="E71" s="31"/>
      <c r="F71" s="31"/>
      <c r="G71" s="31"/>
      <c r="H71" s="32"/>
      <c r="I71" s="35">
        <f>J71/1.18</f>
        <v>0</v>
      </c>
      <c r="J71" s="39"/>
      <c r="K71" s="35">
        <f>L71/1.18</f>
        <v>703.3898305084746</v>
      </c>
      <c r="L71" s="36">
        <v>830</v>
      </c>
      <c r="M71" s="7"/>
      <c r="N71" s="78">
        <f>O71/1.18</f>
        <v>728.8135593220339</v>
      </c>
      <c r="O71" s="79">
        <f t="shared" si="12"/>
        <v>860</v>
      </c>
      <c r="P71" s="68"/>
      <c r="Q71" s="65"/>
    </row>
    <row r="72" spans="1:17" s="4" customFormat="1" ht="15" customHeight="1" thickBot="1">
      <c r="A72" s="40" t="s">
        <v>104</v>
      </c>
      <c r="B72" s="41"/>
      <c r="C72" s="41"/>
      <c r="D72" s="41"/>
      <c r="E72" s="41"/>
      <c r="F72" s="41"/>
      <c r="G72" s="41"/>
      <c r="H72" s="42"/>
      <c r="I72" s="43">
        <f>J72/1.18</f>
        <v>0</v>
      </c>
      <c r="J72" s="44"/>
      <c r="K72" s="43">
        <f>L72/1.18</f>
        <v>788.135593220339</v>
      </c>
      <c r="L72" s="45">
        <v>930</v>
      </c>
      <c r="M72" s="7"/>
      <c r="N72" s="81">
        <f>O72/1.18</f>
        <v>813.5593220338983</v>
      </c>
      <c r="O72" s="79">
        <f t="shared" si="12"/>
        <v>960</v>
      </c>
      <c r="P72" s="68"/>
      <c r="Q72" s="65"/>
    </row>
    <row r="73" spans="1:16" s="4" customFormat="1" ht="42.75" customHeight="1" thickBot="1">
      <c r="A73" s="88" t="s">
        <v>4</v>
      </c>
      <c r="B73" s="89"/>
      <c r="C73" s="89"/>
      <c r="D73" s="89"/>
      <c r="E73" s="89"/>
      <c r="F73" s="89"/>
      <c r="G73" s="90"/>
      <c r="H73" s="46" t="s">
        <v>3</v>
      </c>
      <c r="I73" s="47" t="s">
        <v>47</v>
      </c>
      <c r="J73" s="47" t="s">
        <v>9</v>
      </c>
      <c r="K73" s="47" t="s">
        <v>51</v>
      </c>
      <c r="L73" s="47" t="s">
        <v>9</v>
      </c>
      <c r="M73" s="7"/>
      <c r="N73" s="82" t="s">
        <v>51</v>
      </c>
      <c r="O73" s="82" t="s">
        <v>9</v>
      </c>
      <c r="P73" s="72"/>
    </row>
    <row r="74" spans="1:16" s="4" customFormat="1" ht="15.75">
      <c r="A74" s="30" t="s">
        <v>100</v>
      </c>
      <c r="B74" s="31"/>
      <c r="C74" s="31"/>
      <c r="D74" s="31"/>
      <c r="E74" s="31"/>
      <c r="F74" s="31"/>
      <c r="G74" s="31"/>
      <c r="H74" s="32"/>
      <c r="I74" s="35"/>
      <c r="J74" s="36"/>
      <c r="K74" s="32"/>
      <c r="L74" s="34"/>
      <c r="M74" s="7"/>
      <c r="N74" s="80"/>
      <c r="O74" s="77"/>
      <c r="P74" s="70"/>
    </row>
    <row r="75" spans="1:17" s="4" customFormat="1" ht="15">
      <c r="A75" s="37" t="s">
        <v>108</v>
      </c>
      <c r="B75" s="31"/>
      <c r="C75" s="31"/>
      <c r="D75" s="31"/>
      <c r="E75" s="31"/>
      <c r="F75" s="31"/>
      <c r="G75" s="31"/>
      <c r="H75" s="32"/>
      <c r="I75" s="35"/>
      <c r="J75" s="36"/>
      <c r="K75" s="35">
        <f aca="true" t="shared" si="13" ref="K75:K82">L75/1.18</f>
        <v>237.28813559322035</v>
      </c>
      <c r="L75" s="36">
        <v>280</v>
      </c>
      <c r="M75" s="7"/>
      <c r="N75" s="78">
        <f aca="true" t="shared" si="14" ref="N75:N82">O75/1.18</f>
        <v>245.76271186440678</v>
      </c>
      <c r="O75" s="79">
        <v>290</v>
      </c>
      <c r="P75" s="68"/>
      <c r="Q75" s="65"/>
    </row>
    <row r="76" spans="1:17" s="4" customFormat="1" ht="15">
      <c r="A76" s="37" t="s">
        <v>106</v>
      </c>
      <c r="B76" s="31"/>
      <c r="C76" s="31"/>
      <c r="D76" s="31"/>
      <c r="E76" s="31"/>
      <c r="F76" s="31"/>
      <c r="G76" s="31"/>
      <c r="H76" s="32"/>
      <c r="I76" s="35">
        <f>J76/1.18</f>
        <v>254.23728813559325</v>
      </c>
      <c r="J76" s="39">
        <v>300</v>
      </c>
      <c r="K76" s="35">
        <f t="shared" si="13"/>
        <v>266.9491525423729</v>
      </c>
      <c r="L76" s="36">
        <v>315</v>
      </c>
      <c r="M76" s="7"/>
      <c r="N76" s="78">
        <f t="shared" si="14"/>
        <v>279.66101694915255</v>
      </c>
      <c r="O76" s="79">
        <v>330</v>
      </c>
      <c r="P76" s="68"/>
      <c r="Q76" s="65"/>
    </row>
    <row r="77" spans="1:17" s="4" customFormat="1" ht="15">
      <c r="A77" s="37" t="s">
        <v>107</v>
      </c>
      <c r="B77" s="31"/>
      <c r="C77" s="31"/>
      <c r="D77" s="31"/>
      <c r="E77" s="31"/>
      <c r="F77" s="31"/>
      <c r="G77" s="31"/>
      <c r="H77" s="32"/>
      <c r="I77" s="35"/>
      <c r="J77" s="39"/>
      <c r="K77" s="35">
        <f>L77/1.18</f>
        <v>266.9491525423729</v>
      </c>
      <c r="L77" s="36">
        <v>315</v>
      </c>
      <c r="M77" s="7"/>
      <c r="N77" s="78">
        <f t="shared" si="14"/>
        <v>279.66101694915255</v>
      </c>
      <c r="O77" s="79">
        <v>330</v>
      </c>
      <c r="P77" s="68"/>
      <c r="Q77" s="65"/>
    </row>
    <row r="78" spans="1:17" s="4" customFormat="1" ht="15">
      <c r="A78" s="37" t="s">
        <v>130</v>
      </c>
      <c r="B78" s="31"/>
      <c r="C78" s="31"/>
      <c r="D78" s="31"/>
      <c r="E78" s="31"/>
      <c r="F78" s="31"/>
      <c r="G78" s="31"/>
      <c r="H78" s="32"/>
      <c r="I78" s="35">
        <f>J78/1.18</f>
        <v>237.28813559322035</v>
      </c>
      <c r="J78" s="36">
        <v>280</v>
      </c>
      <c r="K78" s="35">
        <f t="shared" si="13"/>
        <v>271.1864406779661</v>
      </c>
      <c r="L78" s="36">
        <v>320</v>
      </c>
      <c r="M78" s="7">
        <f>L78-J78</f>
        <v>40</v>
      </c>
      <c r="N78" s="78">
        <f t="shared" si="14"/>
        <v>283.8983050847458</v>
      </c>
      <c r="O78" s="79">
        <v>335</v>
      </c>
      <c r="P78" s="68"/>
      <c r="Q78" s="65"/>
    </row>
    <row r="79" spans="1:17" s="4" customFormat="1" ht="15">
      <c r="A79" s="37" t="s">
        <v>131</v>
      </c>
      <c r="B79" s="31"/>
      <c r="C79" s="31"/>
      <c r="D79" s="31"/>
      <c r="E79" s="31"/>
      <c r="F79" s="31"/>
      <c r="G79" s="31"/>
      <c r="H79" s="32"/>
      <c r="I79" s="35"/>
      <c r="J79" s="36"/>
      <c r="K79" s="35">
        <f t="shared" si="13"/>
        <v>271.1864406779661</v>
      </c>
      <c r="L79" s="36">
        <v>320</v>
      </c>
      <c r="M79" s="7"/>
      <c r="N79" s="78">
        <f t="shared" si="14"/>
        <v>283.8983050847458</v>
      </c>
      <c r="O79" s="79">
        <v>335</v>
      </c>
      <c r="P79" s="68"/>
      <c r="Q79" s="65"/>
    </row>
    <row r="80" spans="1:17" s="4" customFormat="1" ht="15">
      <c r="A80" s="37" t="s">
        <v>83</v>
      </c>
      <c r="B80" s="31"/>
      <c r="C80" s="31"/>
      <c r="D80" s="31"/>
      <c r="E80" s="31"/>
      <c r="F80" s="31"/>
      <c r="G80" s="31"/>
      <c r="H80" s="32"/>
      <c r="I80" s="35"/>
      <c r="J80" s="36"/>
      <c r="K80" s="35">
        <f t="shared" si="13"/>
        <v>271.1864406779661</v>
      </c>
      <c r="L80" s="36">
        <v>320</v>
      </c>
      <c r="M80" s="7"/>
      <c r="N80" s="78">
        <f t="shared" si="14"/>
        <v>283.8983050847458</v>
      </c>
      <c r="O80" s="79">
        <v>335</v>
      </c>
      <c r="P80" s="68"/>
      <c r="Q80" s="65"/>
    </row>
    <row r="81" spans="1:17" s="4" customFormat="1" ht="15">
      <c r="A81" s="37" t="s">
        <v>147</v>
      </c>
      <c r="B81" s="31"/>
      <c r="C81" s="31"/>
      <c r="D81" s="31"/>
      <c r="E81" s="31"/>
      <c r="F81" s="31"/>
      <c r="G81" s="31"/>
      <c r="H81" s="32"/>
      <c r="I81" s="35"/>
      <c r="J81" s="36"/>
      <c r="K81" s="35">
        <f t="shared" si="13"/>
        <v>296.6101694915254</v>
      </c>
      <c r="L81" s="36">
        <v>350</v>
      </c>
      <c r="M81" s="7"/>
      <c r="N81" s="78">
        <f t="shared" si="14"/>
        <v>309.3220338983051</v>
      </c>
      <c r="O81" s="79">
        <v>365</v>
      </c>
      <c r="P81" s="68"/>
      <c r="Q81" s="65"/>
    </row>
    <row r="82" spans="1:17" s="4" customFormat="1" ht="15">
      <c r="A82" s="37" t="s">
        <v>68</v>
      </c>
      <c r="B82" s="31"/>
      <c r="C82" s="31"/>
      <c r="D82" s="31"/>
      <c r="E82" s="31"/>
      <c r="F82" s="31"/>
      <c r="G82" s="31"/>
      <c r="H82" s="32"/>
      <c r="I82" s="35">
        <f>J82/1.18</f>
        <v>389.8305084745763</v>
      </c>
      <c r="J82" s="36">
        <v>460</v>
      </c>
      <c r="K82" s="35">
        <f t="shared" si="13"/>
        <v>423.7288135593221</v>
      </c>
      <c r="L82" s="36">
        <v>500</v>
      </c>
      <c r="M82" s="7">
        <f>L82-J82</f>
        <v>40</v>
      </c>
      <c r="N82" s="78">
        <f t="shared" si="14"/>
        <v>440.67796610169495</v>
      </c>
      <c r="O82" s="79">
        <v>520</v>
      </c>
      <c r="P82" s="68"/>
      <c r="Q82" s="65"/>
    </row>
    <row r="83" spans="1:16" s="4" customFormat="1" ht="7.5" customHeight="1">
      <c r="A83" s="37"/>
      <c r="B83" s="31"/>
      <c r="C83" s="31"/>
      <c r="D83" s="31"/>
      <c r="E83" s="31"/>
      <c r="F83" s="31"/>
      <c r="G83" s="31"/>
      <c r="H83" s="31"/>
      <c r="I83" s="31"/>
      <c r="J83" s="34"/>
      <c r="K83" s="31"/>
      <c r="L83" s="36"/>
      <c r="M83" s="7"/>
      <c r="N83" s="83"/>
      <c r="O83" s="79"/>
      <c r="P83" s="69"/>
    </row>
    <row r="84" spans="1:16" s="4" customFormat="1" ht="17.25" customHeight="1">
      <c r="A84" s="30" t="s">
        <v>7</v>
      </c>
      <c r="B84" s="31"/>
      <c r="C84" s="31"/>
      <c r="D84" s="31"/>
      <c r="E84" s="31"/>
      <c r="F84" s="31"/>
      <c r="G84" s="31"/>
      <c r="H84" s="32"/>
      <c r="I84" s="35"/>
      <c r="J84" s="39"/>
      <c r="K84" s="33"/>
      <c r="L84" s="34"/>
      <c r="M84" s="3"/>
      <c r="N84" s="76"/>
      <c r="O84" s="77"/>
      <c r="P84" s="70"/>
    </row>
    <row r="85" spans="1:16" s="4" customFormat="1" ht="3.75" customHeight="1" hidden="1">
      <c r="A85" s="30"/>
      <c r="B85" s="31"/>
      <c r="C85" s="31"/>
      <c r="D85" s="31"/>
      <c r="E85" s="31"/>
      <c r="F85" s="31"/>
      <c r="G85" s="31"/>
      <c r="H85" s="32"/>
      <c r="I85" s="35"/>
      <c r="J85" s="39"/>
      <c r="K85" s="33"/>
      <c r="L85" s="34"/>
      <c r="M85" s="3"/>
      <c r="N85" s="76"/>
      <c r="O85" s="77"/>
      <c r="P85" s="70"/>
    </row>
    <row r="86" spans="1:16" s="4" customFormat="1" ht="14.25" customHeight="1">
      <c r="A86" s="30" t="s">
        <v>31</v>
      </c>
      <c r="B86" s="31"/>
      <c r="C86" s="31"/>
      <c r="D86" s="31"/>
      <c r="E86" s="31"/>
      <c r="F86" s="31"/>
      <c r="G86" s="31"/>
      <c r="H86" s="32"/>
      <c r="I86" s="35"/>
      <c r="J86" s="39"/>
      <c r="K86" s="33"/>
      <c r="L86" s="34"/>
      <c r="M86" s="3"/>
      <c r="N86" s="76"/>
      <c r="O86" s="77"/>
      <c r="P86" s="70"/>
    </row>
    <row r="87" spans="1:16" s="4" customFormat="1" ht="15" hidden="1">
      <c r="A87" s="37" t="s">
        <v>39</v>
      </c>
      <c r="B87" s="31"/>
      <c r="C87" s="31"/>
      <c r="D87" s="31"/>
      <c r="E87" s="31"/>
      <c r="F87" s="31"/>
      <c r="G87" s="31"/>
      <c r="H87" s="32" t="s">
        <v>41</v>
      </c>
      <c r="I87" s="35">
        <f>J87/1.1</f>
        <v>572.7272727272726</v>
      </c>
      <c r="J87" s="39">
        <v>630</v>
      </c>
      <c r="K87" s="33"/>
      <c r="L87" s="34"/>
      <c r="M87" s="3"/>
      <c r="N87" s="76"/>
      <c r="O87" s="77"/>
      <c r="P87" s="70"/>
    </row>
    <row r="88" spans="1:16" s="4" customFormat="1" ht="15" hidden="1">
      <c r="A88" s="37" t="s">
        <v>40</v>
      </c>
      <c r="B88" s="31"/>
      <c r="C88" s="31"/>
      <c r="D88" s="31"/>
      <c r="E88" s="31"/>
      <c r="F88" s="31"/>
      <c r="G88" s="31"/>
      <c r="H88" s="32" t="s">
        <v>42</v>
      </c>
      <c r="I88" s="35">
        <f>J88/1.1</f>
        <v>618.1818181818181</v>
      </c>
      <c r="J88" s="39">
        <v>680</v>
      </c>
      <c r="K88" s="33"/>
      <c r="L88" s="34"/>
      <c r="M88" s="3"/>
      <c r="N88" s="76"/>
      <c r="O88" s="77"/>
      <c r="P88" s="70"/>
    </row>
    <row r="89" spans="1:17" s="4" customFormat="1" ht="15" customHeight="1">
      <c r="A89" s="37" t="s">
        <v>32</v>
      </c>
      <c r="B89" s="31"/>
      <c r="C89" s="31"/>
      <c r="D89" s="31"/>
      <c r="E89" s="31"/>
      <c r="F89" s="31"/>
      <c r="G89" s="31"/>
      <c r="H89" s="32" t="s">
        <v>36</v>
      </c>
      <c r="I89" s="35">
        <f>J89/1.1</f>
        <v>663.6363636363636</v>
      </c>
      <c r="J89" s="39">
        <v>730</v>
      </c>
      <c r="K89" s="48">
        <f>L89/1.1</f>
        <v>663.6363636363636</v>
      </c>
      <c r="L89" s="39">
        <v>730</v>
      </c>
      <c r="M89" s="3"/>
      <c r="N89" s="78">
        <f>O89/1.1</f>
        <v>663.6363636363636</v>
      </c>
      <c r="O89" s="84">
        <f>L89</f>
        <v>730</v>
      </c>
      <c r="P89" s="69"/>
      <c r="Q89" s="65"/>
    </row>
    <row r="90" spans="1:17" s="4" customFormat="1" ht="15">
      <c r="A90" s="37" t="s">
        <v>33</v>
      </c>
      <c r="B90" s="31"/>
      <c r="C90" s="31"/>
      <c r="D90" s="31"/>
      <c r="E90" s="31"/>
      <c r="F90" s="31"/>
      <c r="G90" s="31"/>
      <c r="H90" s="32" t="s">
        <v>37</v>
      </c>
      <c r="I90" s="35">
        <f>J90/1.18</f>
        <v>703.3898305084746</v>
      </c>
      <c r="J90" s="39">
        <v>830</v>
      </c>
      <c r="K90" s="48">
        <f>L90/1.18</f>
        <v>703.3898305084746</v>
      </c>
      <c r="L90" s="39">
        <v>830</v>
      </c>
      <c r="M90" s="3"/>
      <c r="N90" s="78">
        <f>O90/1.18</f>
        <v>703.3898305084746</v>
      </c>
      <c r="O90" s="84">
        <f>L90</f>
        <v>830</v>
      </c>
      <c r="P90" s="69"/>
      <c r="Q90" s="65"/>
    </row>
    <row r="91" spans="1:16" s="4" customFormat="1" ht="15.75">
      <c r="A91" s="30" t="s">
        <v>35</v>
      </c>
      <c r="B91" s="31"/>
      <c r="C91" s="31"/>
      <c r="D91" s="31"/>
      <c r="E91" s="31"/>
      <c r="F91" s="31"/>
      <c r="G91" s="32"/>
      <c r="H91" s="32"/>
      <c r="I91" s="35"/>
      <c r="J91" s="39"/>
      <c r="K91" s="33"/>
      <c r="L91" s="39"/>
      <c r="M91" s="3"/>
      <c r="N91" s="76"/>
      <c r="O91" s="84"/>
      <c r="P91" s="68"/>
    </row>
    <row r="92" spans="1:17" s="4" customFormat="1" ht="15">
      <c r="A92" s="49" t="s">
        <v>28</v>
      </c>
      <c r="B92" s="31"/>
      <c r="C92" s="31"/>
      <c r="D92" s="31"/>
      <c r="E92" s="31"/>
      <c r="F92" s="31"/>
      <c r="G92" s="32"/>
      <c r="H92" s="32" t="s">
        <v>36</v>
      </c>
      <c r="I92" s="35">
        <f>J92/1.1</f>
        <v>663.6363636363636</v>
      </c>
      <c r="J92" s="39">
        <v>730</v>
      </c>
      <c r="K92" s="48">
        <f>L92/1.1</f>
        <v>663.6363636363636</v>
      </c>
      <c r="L92" s="39">
        <v>730</v>
      </c>
      <c r="M92" s="3"/>
      <c r="N92" s="78">
        <f>O92/1.1</f>
        <v>663.6363636363636</v>
      </c>
      <c r="O92" s="84">
        <f>L92</f>
        <v>730</v>
      </c>
      <c r="P92" s="69"/>
      <c r="Q92" s="65"/>
    </row>
    <row r="93" spans="1:17" s="4" customFormat="1" ht="15">
      <c r="A93" s="37" t="s">
        <v>29</v>
      </c>
      <c r="B93" s="31"/>
      <c r="C93" s="31"/>
      <c r="D93" s="31"/>
      <c r="E93" s="31"/>
      <c r="F93" s="31"/>
      <c r="G93" s="32"/>
      <c r="H93" s="32" t="s">
        <v>37</v>
      </c>
      <c r="I93" s="35">
        <f>J93/1.18</f>
        <v>703.3898305084746</v>
      </c>
      <c r="J93" s="39">
        <v>830</v>
      </c>
      <c r="K93" s="48">
        <f>L93/1.18</f>
        <v>703.3898305084746</v>
      </c>
      <c r="L93" s="39">
        <v>830</v>
      </c>
      <c r="M93" s="3"/>
      <c r="N93" s="78">
        <f>O93/1.18</f>
        <v>703.3898305084746</v>
      </c>
      <c r="O93" s="84">
        <f>L93</f>
        <v>830</v>
      </c>
      <c r="P93" s="69"/>
      <c r="Q93" s="65"/>
    </row>
    <row r="94" spans="1:16" s="4" customFormat="1" ht="15.75">
      <c r="A94" s="30" t="s">
        <v>30</v>
      </c>
      <c r="B94" s="31"/>
      <c r="C94" s="31"/>
      <c r="D94" s="31"/>
      <c r="E94" s="31"/>
      <c r="F94" s="31"/>
      <c r="G94" s="31"/>
      <c r="H94" s="31"/>
      <c r="I94" s="31"/>
      <c r="J94" s="34"/>
      <c r="K94" s="31"/>
      <c r="L94" s="34"/>
      <c r="M94" s="3"/>
      <c r="N94" s="83"/>
      <c r="O94" s="77"/>
      <c r="P94" s="70"/>
    </row>
    <row r="95" spans="1:17" s="4" customFormat="1" ht="15">
      <c r="A95" s="37" t="s">
        <v>69</v>
      </c>
      <c r="B95" s="31"/>
      <c r="C95" s="31"/>
      <c r="D95" s="31"/>
      <c r="E95" s="31"/>
      <c r="F95" s="31"/>
      <c r="G95" s="31"/>
      <c r="H95" s="32" t="s">
        <v>14</v>
      </c>
      <c r="I95" s="35"/>
      <c r="J95" s="36"/>
      <c r="K95" s="35">
        <f>L95/1.1</f>
        <v>240.90909090909088</v>
      </c>
      <c r="L95" s="36">
        <v>265</v>
      </c>
      <c r="M95" s="3"/>
      <c r="N95" s="78">
        <f>O95/1.1</f>
        <v>249.99999999999997</v>
      </c>
      <c r="O95" s="79">
        <v>275</v>
      </c>
      <c r="P95" s="68"/>
      <c r="Q95" s="65"/>
    </row>
    <row r="96" spans="1:17" s="4" customFormat="1" ht="15">
      <c r="A96" s="37" t="s">
        <v>70</v>
      </c>
      <c r="B96" s="31"/>
      <c r="C96" s="31"/>
      <c r="D96" s="31"/>
      <c r="E96" s="31"/>
      <c r="F96" s="31"/>
      <c r="G96" s="31"/>
      <c r="H96" s="32" t="s">
        <v>38</v>
      </c>
      <c r="I96" s="35"/>
      <c r="J96" s="36"/>
      <c r="K96" s="35">
        <f>L96/1.1</f>
        <v>240.90909090909088</v>
      </c>
      <c r="L96" s="36">
        <v>265</v>
      </c>
      <c r="M96" s="3"/>
      <c r="N96" s="78">
        <f>O96/1.1</f>
        <v>249.99999999999997</v>
      </c>
      <c r="O96" s="79">
        <v>275</v>
      </c>
      <c r="P96" s="68"/>
      <c r="Q96" s="65"/>
    </row>
    <row r="97" spans="1:16" s="4" customFormat="1" ht="8.25" customHeight="1">
      <c r="A97" s="37"/>
      <c r="B97" s="31"/>
      <c r="C97" s="31"/>
      <c r="D97" s="31"/>
      <c r="E97" s="31"/>
      <c r="F97" s="31"/>
      <c r="G97" s="31"/>
      <c r="H97" s="32"/>
      <c r="I97" s="35"/>
      <c r="J97" s="32"/>
      <c r="K97" s="35"/>
      <c r="L97" s="36"/>
      <c r="M97" s="3"/>
      <c r="N97" s="85"/>
      <c r="O97" s="86"/>
      <c r="P97" s="71"/>
    </row>
    <row r="98" spans="1:16" s="4" customFormat="1" ht="15.75" customHeight="1">
      <c r="A98" s="94" t="s">
        <v>17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6"/>
      <c r="M98" s="66"/>
      <c r="N98" s="85"/>
      <c r="O98" s="86"/>
      <c r="P98" s="71"/>
    </row>
    <row r="99" spans="1:16" s="4" customFormat="1" ht="2.25" customHeight="1">
      <c r="A99" s="50"/>
      <c r="B99" s="32"/>
      <c r="C99" s="32"/>
      <c r="D99" s="32"/>
      <c r="E99" s="32"/>
      <c r="F99" s="32"/>
      <c r="G99" s="32"/>
      <c r="H99" s="32"/>
      <c r="I99" s="32"/>
      <c r="J99" s="36"/>
      <c r="K99" s="32"/>
      <c r="L99" s="34"/>
      <c r="M99" s="66"/>
      <c r="N99" s="85"/>
      <c r="O99" s="86"/>
      <c r="P99" s="71"/>
    </row>
    <row r="100" spans="1:16" s="4" customFormat="1" ht="15.75">
      <c r="A100" s="30" t="s">
        <v>1</v>
      </c>
      <c r="B100" s="31"/>
      <c r="C100" s="31"/>
      <c r="D100" s="31"/>
      <c r="E100" s="31"/>
      <c r="F100" s="31"/>
      <c r="G100" s="31"/>
      <c r="H100" s="32"/>
      <c r="I100" s="32"/>
      <c r="J100" s="39"/>
      <c r="K100" s="33"/>
      <c r="L100" s="34"/>
      <c r="M100" s="66"/>
      <c r="N100" s="85"/>
      <c r="O100" s="86"/>
      <c r="P100" s="71"/>
    </row>
    <row r="101" spans="1:16" s="4" customFormat="1" ht="15.75">
      <c r="A101" s="51" t="s">
        <v>27</v>
      </c>
      <c r="B101" s="52"/>
      <c r="C101" s="52"/>
      <c r="D101" s="52"/>
      <c r="E101" s="52"/>
      <c r="F101" s="52"/>
      <c r="G101" s="52"/>
      <c r="H101" s="53"/>
      <c r="I101" s="53"/>
      <c r="J101" s="39"/>
      <c r="K101" s="33"/>
      <c r="L101" s="34"/>
      <c r="M101" s="66"/>
      <c r="N101" s="85"/>
      <c r="O101" s="86"/>
      <c r="P101" s="71"/>
    </row>
    <row r="102" spans="1:17" s="4" customFormat="1" ht="15">
      <c r="A102" s="54" t="s">
        <v>132</v>
      </c>
      <c r="B102" s="52"/>
      <c r="C102" s="52"/>
      <c r="D102" s="52"/>
      <c r="E102" s="52"/>
      <c r="F102" s="52"/>
      <c r="G102" s="52"/>
      <c r="H102" s="53"/>
      <c r="I102" s="48">
        <f>J102/1.18</f>
        <v>788.135593220339</v>
      </c>
      <c r="J102" s="36">
        <v>930</v>
      </c>
      <c r="K102" s="35">
        <f>L102/1.18</f>
        <v>788.135593220339</v>
      </c>
      <c r="L102" s="36">
        <v>930</v>
      </c>
      <c r="M102" s="66"/>
      <c r="N102" s="78">
        <f>O102/1.18</f>
        <v>813.5593220338983</v>
      </c>
      <c r="O102" s="79">
        <f>L102+30</f>
        <v>960</v>
      </c>
      <c r="P102" s="68"/>
      <c r="Q102" s="65"/>
    </row>
    <row r="103" spans="1:17" s="4" customFormat="1" ht="15">
      <c r="A103" s="54" t="s">
        <v>133</v>
      </c>
      <c r="B103" s="52"/>
      <c r="C103" s="52"/>
      <c r="D103" s="52"/>
      <c r="E103" s="52"/>
      <c r="F103" s="52"/>
      <c r="G103" s="52"/>
      <c r="H103" s="53"/>
      <c r="I103" s="48">
        <f>J103/1.18</f>
        <v>788.135593220339</v>
      </c>
      <c r="J103" s="36">
        <v>930</v>
      </c>
      <c r="K103" s="35">
        <f>L103/1.18</f>
        <v>788.135593220339</v>
      </c>
      <c r="L103" s="36">
        <v>930</v>
      </c>
      <c r="M103" s="66"/>
      <c r="N103" s="78">
        <f>O103/1.18</f>
        <v>813.5593220338983</v>
      </c>
      <c r="O103" s="79">
        <f>L103+30</f>
        <v>960</v>
      </c>
      <c r="P103" s="68"/>
      <c r="Q103" s="65"/>
    </row>
    <row r="104" spans="1:16" s="4" customFormat="1" ht="15.75">
      <c r="A104" s="30" t="s">
        <v>24</v>
      </c>
      <c r="B104" s="31"/>
      <c r="C104" s="31"/>
      <c r="D104" s="31"/>
      <c r="E104" s="31"/>
      <c r="F104" s="31"/>
      <c r="G104" s="31"/>
      <c r="H104" s="32"/>
      <c r="I104" s="32"/>
      <c r="J104" s="39"/>
      <c r="K104" s="33"/>
      <c r="L104" s="34"/>
      <c r="M104" s="66"/>
      <c r="N104" s="76"/>
      <c r="O104" s="77"/>
      <c r="P104" s="70"/>
    </row>
    <row r="105" spans="1:17" s="4" customFormat="1" ht="15">
      <c r="A105" s="37" t="s">
        <v>109</v>
      </c>
      <c r="B105" s="31"/>
      <c r="C105" s="31"/>
      <c r="D105" s="31"/>
      <c r="E105" s="31"/>
      <c r="F105" s="31"/>
      <c r="G105" s="31"/>
      <c r="H105" s="32"/>
      <c r="I105" s="32"/>
      <c r="J105" s="39"/>
      <c r="K105" s="35">
        <f>L105/1.18</f>
        <v>686.4406779661017</v>
      </c>
      <c r="L105" s="36">
        <v>810</v>
      </c>
      <c r="M105" s="66"/>
      <c r="N105" s="78">
        <f>O105/1.18</f>
        <v>686.4406779661017</v>
      </c>
      <c r="O105" s="79">
        <f>L105</f>
        <v>810</v>
      </c>
      <c r="P105" s="68"/>
      <c r="Q105" s="65"/>
    </row>
    <row r="106" spans="1:17" s="4" customFormat="1" ht="15">
      <c r="A106" s="37" t="s">
        <v>110</v>
      </c>
      <c r="B106" s="31"/>
      <c r="C106" s="31"/>
      <c r="D106" s="31"/>
      <c r="E106" s="31"/>
      <c r="F106" s="31"/>
      <c r="G106" s="31"/>
      <c r="H106" s="32"/>
      <c r="I106" s="32"/>
      <c r="J106" s="39"/>
      <c r="K106" s="35">
        <f>L106/1.18</f>
        <v>686.4406779661017</v>
      </c>
      <c r="L106" s="36">
        <v>810</v>
      </c>
      <c r="M106" s="66"/>
      <c r="N106" s="78">
        <f>O106/1.18</f>
        <v>686.4406779661017</v>
      </c>
      <c r="O106" s="79">
        <f>L106</f>
        <v>810</v>
      </c>
      <c r="P106" s="68"/>
      <c r="Q106" s="65"/>
    </row>
    <row r="107" spans="1:17" s="4" customFormat="1" ht="15">
      <c r="A107" s="37" t="s">
        <v>111</v>
      </c>
      <c r="B107" s="31"/>
      <c r="C107" s="31"/>
      <c r="D107" s="31"/>
      <c r="E107" s="31"/>
      <c r="F107" s="31"/>
      <c r="G107" s="31"/>
      <c r="H107" s="32"/>
      <c r="I107" s="32"/>
      <c r="J107" s="39"/>
      <c r="K107" s="35">
        <f>L107/1.18</f>
        <v>686.4406779661017</v>
      </c>
      <c r="L107" s="36">
        <v>810</v>
      </c>
      <c r="M107" s="66"/>
      <c r="N107" s="78">
        <f>O107/1.18</f>
        <v>686.4406779661017</v>
      </c>
      <c r="O107" s="79">
        <f>L107</f>
        <v>810</v>
      </c>
      <c r="P107" s="68"/>
      <c r="Q107" s="65"/>
    </row>
    <row r="108" spans="1:17" s="4" customFormat="1" ht="15">
      <c r="A108" s="37" t="s">
        <v>141</v>
      </c>
      <c r="B108" s="31"/>
      <c r="C108" s="31"/>
      <c r="D108" s="31"/>
      <c r="E108" s="31"/>
      <c r="F108" s="31"/>
      <c r="G108" s="31"/>
      <c r="H108" s="32"/>
      <c r="I108" s="32"/>
      <c r="J108" s="39"/>
      <c r="K108" s="35">
        <f aca="true" t="shared" si="15" ref="K108:K114">L108/1.18</f>
        <v>720.3389830508474</v>
      </c>
      <c r="L108" s="36">
        <v>850</v>
      </c>
      <c r="M108" s="66"/>
      <c r="N108" s="78">
        <f aca="true" t="shared" si="16" ref="N108:N114">O108/1.18</f>
        <v>745.7627118644068</v>
      </c>
      <c r="O108" s="79">
        <f aca="true" t="shared" si="17" ref="O108:O114">L108+30</f>
        <v>880</v>
      </c>
      <c r="P108" s="68"/>
      <c r="Q108" s="65"/>
    </row>
    <row r="109" spans="1:17" s="4" customFormat="1" ht="15">
      <c r="A109" s="37" t="s">
        <v>142</v>
      </c>
      <c r="B109" s="31"/>
      <c r="C109" s="31"/>
      <c r="D109" s="31"/>
      <c r="E109" s="31"/>
      <c r="F109" s="31"/>
      <c r="G109" s="31"/>
      <c r="H109" s="32"/>
      <c r="I109" s="32"/>
      <c r="J109" s="39"/>
      <c r="K109" s="35">
        <f t="shared" si="15"/>
        <v>720.3389830508474</v>
      </c>
      <c r="L109" s="36">
        <v>850</v>
      </c>
      <c r="M109" s="66"/>
      <c r="N109" s="78">
        <f t="shared" si="16"/>
        <v>745.7627118644068</v>
      </c>
      <c r="O109" s="79">
        <f t="shared" si="17"/>
        <v>880</v>
      </c>
      <c r="P109" s="68"/>
      <c r="Q109" s="65"/>
    </row>
    <row r="110" spans="1:17" s="4" customFormat="1" ht="15">
      <c r="A110" s="37" t="s">
        <v>143</v>
      </c>
      <c r="B110" s="31"/>
      <c r="C110" s="31"/>
      <c r="D110" s="31"/>
      <c r="E110" s="31"/>
      <c r="F110" s="31"/>
      <c r="G110" s="31"/>
      <c r="H110" s="32"/>
      <c r="I110" s="32"/>
      <c r="J110" s="39"/>
      <c r="K110" s="35">
        <f t="shared" si="15"/>
        <v>720.3389830508474</v>
      </c>
      <c r="L110" s="36">
        <v>850</v>
      </c>
      <c r="M110" s="66"/>
      <c r="N110" s="78">
        <f t="shared" si="16"/>
        <v>745.7627118644068</v>
      </c>
      <c r="O110" s="79">
        <f t="shared" si="17"/>
        <v>880</v>
      </c>
      <c r="P110" s="68"/>
      <c r="Q110" s="65"/>
    </row>
    <row r="111" spans="1:17" s="4" customFormat="1" ht="15">
      <c r="A111" s="37" t="s">
        <v>144</v>
      </c>
      <c r="B111" s="31"/>
      <c r="C111" s="31"/>
      <c r="D111" s="31"/>
      <c r="E111" s="31"/>
      <c r="F111" s="31"/>
      <c r="G111" s="31"/>
      <c r="H111" s="32"/>
      <c r="I111" s="32"/>
      <c r="J111" s="39"/>
      <c r="K111" s="35">
        <f t="shared" si="15"/>
        <v>720.3389830508474</v>
      </c>
      <c r="L111" s="36">
        <v>850</v>
      </c>
      <c r="M111" s="66"/>
      <c r="N111" s="78">
        <f t="shared" si="16"/>
        <v>745.7627118644068</v>
      </c>
      <c r="O111" s="79">
        <f t="shared" si="17"/>
        <v>880</v>
      </c>
      <c r="P111" s="68"/>
      <c r="Q111" s="65"/>
    </row>
    <row r="112" spans="1:17" s="4" customFormat="1" ht="15">
      <c r="A112" s="37" t="s">
        <v>65</v>
      </c>
      <c r="B112" s="31"/>
      <c r="C112" s="31"/>
      <c r="D112" s="31"/>
      <c r="E112" s="31"/>
      <c r="F112" s="31"/>
      <c r="G112" s="31"/>
      <c r="H112" s="32"/>
      <c r="I112" s="32"/>
      <c r="J112" s="39"/>
      <c r="K112" s="35">
        <f t="shared" si="15"/>
        <v>720.3389830508474</v>
      </c>
      <c r="L112" s="36">
        <v>850</v>
      </c>
      <c r="M112" s="66"/>
      <c r="N112" s="78">
        <f t="shared" si="16"/>
        <v>745.7627118644068</v>
      </c>
      <c r="O112" s="79">
        <f t="shared" si="17"/>
        <v>880</v>
      </c>
      <c r="P112" s="68"/>
      <c r="Q112" s="65"/>
    </row>
    <row r="113" spans="1:17" s="4" customFormat="1" ht="15.75" customHeight="1">
      <c r="A113" s="37" t="s">
        <v>73</v>
      </c>
      <c r="B113" s="31"/>
      <c r="C113" s="31"/>
      <c r="D113" s="31"/>
      <c r="E113" s="31"/>
      <c r="F113" s="31"/>
      <c r="G113" s="31"/>
      <c r="H113" s="32"/>
      <c r="I113" s="35">
        <f>J113/1.18</f>
        <v>686.4406779661017</v>
      </c>
      <c r="J113" s="36">
        <v>810</v>
      </c>
      <c r="K113" s="35">
        <f t="shared" si="15"/>
        <v>720.3389830508474</v>
      </c>
      <c r="L113" s="36">
        <v>850</v>
      </c>
      <c r="M113" s="66"/>
      <c r="N113" s="78">
        <f t="shared" si="16"/>
        <v>745.7627118644068</v>
      </c>
      <c r="O113" s="79">
        <f t="shared" si="17"/>
        <v>880</v>
      </c>
      <c r="P113" s="68"/>
      <c r="Q113" s="65"/>
    </row>
    <row r="114" spans="1:17" s="4" customFormat="1" ht="15.75" customHeight="1">
      <c r="A114" s="37" t="s">
        <v>140</v>
      </c>
      <c r="B114" s="31"/>
      <c r="C114" s="31"/>
      <c r="D114" s="31"/>
      <c r="E114" s="31"/>
      <c r="F114" s="31"/>
      <c r="G114" s="31"/>
      <c r="H114" s="32"/>
      <c r="I114" s="35">
        <f>J114/1.18</f>
        <v>686.4406779661017</v>
      </c>
      <c r="J114" s="36">
        <v>810</v>
      </c>
      <c r="K114" s="35">
        <f t="shared" si="15"/>
        <v>720.3389830508474</v>
      </c>
      <c r="L114" s="36">
        <v>850</v>
      </c>
      <c r="M114" s="66"/>
      <c r="N114" s="78">
        <f t="shared" si="16"/>
        <v>745.7627118644068</v>
      </c>
      <c r="O114" s="79">
        <f t="shared" si="17"/>
        <v>880</v>
      </c>
      <c r="P114" s="68"/>
      <c r="Q114" s="65"/>
    </row>
    <row r="115" spans="1:16" s="4" customFormat="1" ht="9" customHeight="1">
      <c r="A115" s="37"/>
      <c r="B115" s="31"/>
      <c r="C115" s="31"/>
      <c r="D115" s="31"/>
      <c r="E115" s="31"/>
      <c r="F115" s="31"/>
      <c r="G115" s="31"/>
      <c r="H115" s="32"/>
      <c r="I115" s="35"/>
      <c r="J115" s="36"/>
      <c r="K115" s="32"/>
      <c r="L115" s="34"/>
      <c r="M115" s="66"/>
      <c r="N115" s="80"/>
      <c r="O115" s="77"/>
      <c r="P115" s="70"/>
    </row>
    <row r="116" spans="1:16" ht="15.75">
      <c r="A116" s="30" t="s">
        <v>2</v>
      </c>
      <c r="B116" s="31"/>
      <c r="C116" s="31"/>
      <c r="D116" s="31"/>
      <c r="E116" s="31"/>
      <c r="F116" s="31"/>
      <c r="G116" s="31"/>
      <c r="H116" s="32"/>
      <c r="I116" s="35"/>
      <c r="J116" s="39"/>
      <c r="K116" s="33"/>
      <c r="L116" s="34"/>
      <c r="M116" s="66"/>
      <c r="N116" s="76"/>
      <c r="O116" s="77"/>
      <c r="P116" s="70"/>
    </row>
    <row r="117" spans="1:16" ht="0.75" customHeight="1">
      <c r="A117" s="30"/>
      <c r="B117" s="31"/>
      <c r="C117" s="31"/>
      <c r="D117" s="31"/>
      <c r="E117" s="31"/>
      <c r="F117" s="31"/>
      <c r="G117" s="31"/>
      <c r="H117" s="32"/>
      <c r="I117" s="35"/>
      <c r="J117" s="39"/>
      <c r="K117" s="33"/>
      <c r="L117" s="34"/>
      <c r="M117" s="66"/>
      <c r="N117" s="76"/>
      <c r="O117" s="77"/>
      <c r="P117" s="70"/>
    </row>
    <row r="118" spans="1:16" ht="15.75">
      <c r="A118" s="30" t="s">
        <v>98</v>
      </c>
      <c r="B118" s="31"/>
      <c r="C118" s="31"/>
      <c r="D118" s="31"/>
      <c r="E118" s="31"/>
      <c r="F118" s="31"/>
      <c r="G118" s="31"/>
      <c r="H118" s="32"/>
      <c r="I118" s="35"/>
      <c r="J118" s="39"/>
      <c r="K118" s="33"/>
      <c r="L118" s="34"/>
      <c r="M118" s="66"/>
      <c r="N118" s="76"/>
      <c r="O118" s="77"/>
      <c r="P118" s="70"/>
    </row>
    <row r="119" spans="1:17" ht="15">
      <c r="A119" s="37" t="s">
        <v>123</v>
      </c>
      <c r="B119" s="31"/>
      <c r="C119" s="31"/>
      <c r="D119" s="31"/>
      <c r="E119" s="31"/>
      <c r="F119" s="31"/>
      <c r="G119" s="31"/>
      <c r="H119" s="32"/>
      <c r="I119" s="55">
        <f aca="true" t="shared" si="18" ref="I119:I124">J119/1.18</f>
        <v>686.4406779661017</v>
      </c>
      <c r="J119" s="56">
        <v>810</v>
      </c>
      <c r="K119" s="35">
        <f>L119/1.18</f>
        <v>686.4406779661017</v>
      </c>
      <c r="L119" s="36">
        <v>810</v>
      </c>
      <c r="M119" s="66"/>
      <c r="N119" s="78">
        <f aca="true" t="shared" si="19" ref="N119:N130">O119/1.18</f>
        <v>711.8644067796611</v>
      </c>
      <c r="O119" s="79">
        <f aca="true" t="shared" si="20" ref="O119:O137">L119+30</f>
        <v>840</v>
      </c>
      <c r="P119" s="68"/>
      <c r="Q119" s="65"/>
    </row>
    <row r="120" spans="1:17" ht="15">
      <c r="A120" s="37" t="s">
        <v>124</v>
      </c>
      <c r="B120" s="31"/>
      <c r="C120" s="31"/>
      <c r="D120" s="31"/>
      <c r="E120" s="31"/>
      <c r="F120" s="31"/>
      <c r="G120" s="31"/>
      <c r="H120" s="32"/>
      <c r="I120" s="55">
        <f t="shared" si="18"/>
        <v>686.4406779661017</v>
      </c>
      <c r="J120" s="56">
        <v>810</v>
      </c>
      <c r="K120" s="35">
        <f>L120/1.18</f>
        <v>686.4406779661017</v>
      </c>
      <c r="L120" s="36">
        <v>810</v>
      </c>
      <c r="M120" s="66"/>
      <c r="N120" s="78">
        <f t="shared" si="19"/>
        <v>711.8644067796611</v>
      </c>
      <c r="O120" s="79">
        <f t="shared" si="20"/>
        <v>840</v>
      </c>
      <c r="P120" s="68"/>
      <c r="Q120" s="65"/>
    </row>
    <row r="121" spans="1:17" ht="15">
      <c r="A121" s="37" t="s">
        <v>125</v>
      </c>
      <c r="B121" s="31"/>
      <c r="C121" s="31"/>
      <c r="D121" s="31"/>
      <c r="E121" s="31"/>
      <c r="F121" s="31"/>
      <c r="G121" s="31"/>
      <c r="H121" s="32"/>
      <c r="I121" s="55">
        <f t="shared" si="18"/>
        <v>686.4406779661017</v>
      </c>
      <c r="J121" s="56">
        <v>810</v>
      </c>
      <c r="K121" s="35">
        <f>L121/1.18</f>
        <v>686.4406779661017</v>
      </c>
      <c r="L121" s="36">
        <v>810</v>
      </c>
      <c r="M121" s="66"/>
      <c r="N121" s="78">
        <f t="shared" si="19"/>
        <v>711.8644067796611</v>
      </c>
      <c r="O121" s="79">
        <f t="shared" si="20"/>
        <v>840</v>
      </c>
      <c r="P121" s="68"/>
      <c r="Q121" s="65"/>
    </row>
    <row r="122" spans="1:17" ht="15">
      <c r="A122" s="37" t="s">
        <v>91</v>
      </c>
      <c r="B122" s="31"/>
      <c r="C122" s="31"/>
      <c r="D122" s="31"/>
      <c r="E122" s="31"/>
      <c r="F122" s="31"/>
      <c r="G122" s="31"/>
      <c r="H122" s="32"/>
      <c r="I122" s="57">
        <f t="shared" si="18"/>
        <v>686.4406779661017</v>
      </c>
      <c r="J122" s="56">
        <v>810</v>
      </c>
      <c r="K122" s="35">
        <f>L122/1.18</f>
        <v>686.4406779661017</v>
      </c>
      <c r="L122" s="36">
        <v>810</v>
      </c>
      <c r="M122" s="66"/>
      <c r="N122" s="78">
        <f t="shared" si="19"/>
        <v>711.8644067796611</v>
      </c>
      <c r="O122" s="79">
        <f t="shared" si="20"/>
        <v>840</v>
      </c>
      <c r="P122" s="68"/>
      <c r="Q122" s="65"/>
    </row>
    <row r="123" spans="1:17" ht="15">
      <c r="A123" s="37" t="s">
        <v>67</v>
      </c>
      <c r="B123" s="31"/>
      <c r="C123" s="31"/>
      <c r="D123" s="31"/>
      <c r="E123" s="31"/>
      <c r="F123" s="31"/>
      <c r="G123" s="31"/>
      <c r="H123" s="32"/>
      <c r="I123" s="35">
        <f t="shared" si="18"/>
        <v>686.4406779661017</v>
      </c>
      <c r="J123" s="39">
        <v>810</v>
      </c>
      <c r="K123" s="35">
        <f aca="true" t="shared" si="21" ref="K123:K128">L123/1.18</f>
        <v>686.4406779661017</v>
      </c>
      <c r="L123" s="36">
        <v>810</v>
      </c>
      <c r="M123" s="66"/>
      <c r="N123" s="78">
        <f t="shared" si="19"/>
        <v>711.8644067796611</v>
      </c>
      <c r="O123" s="79">
        <f t="shared" si="20"/>
        <v>840</v>
      </c>
      <c r="P123" s="68"/>
      <c r="Q123" s="65"/>
    </row>
    <row r="124" spans="1:17" ht="15">
      <c r="A124" s="54" t="s">
        <v>95</v>
      </c>
      <c r="B124" s="58"/>
      <c r="C124" s="58"/>
      <c r="D124" s="58"/>
      <c r="E124" s="58"/>
      <c r="F124" s="58"/>
      <c r="G124" s="58"/>
      <c r="H124" s="59"/>
      <c r="I124" s="48">
        <f t="shared" si="18"/>
        <v>745.7627118644068</v>
      </c>
      <c r="J124" s="39">
        <v>880</v>
      </c>
      <c r="K124" s="35">
        <f t="shared" si="21"/>
        <v>745.7627118644068</v>
      </c>
      <c r="L124" s="39">
        <v>880</v>
      </c>
      <c r="M124" s="66"/>
      <c r="N124" s="78">
        <f t="shared" si="19"/>
        <v>771.1864406779662</v>
      </c>
      <c r="O124" s="79">
        <f t="shared" si="20"/>
        <v>910</v>
      </c>
      <c r="P124" s="68"/>
      <c r="Q124" s="65"/>
    </row>
    <row r="125" spans="1:17" ht="15">
      <c r="A125" s="37" t="s">
        <v>66</v>
      </c>
      <c r="B125" s="31"/>
      <c r="C125" s="31"/>
      <c r="D125" s="31"/>
      <c r="E125" s="31"/>
      <c r="F125" s="31"/>
      <c r="G125" s="31"/>
      <c r="H125" s="32"/>
      <c r="I125" s="35"/>
      <c r="J125" s="39"/>
      <c r="K125" s="35">
        <f t="shared" si="21"/>
        <v>779.6610169491526</v>
      </c>
      <c r="L125" s="36">
        <v>920</v>
      </c>
      <c r="M125" s="66"/>
      <c r="N125" s="78">
        <f t="shared" si="19"/>
        <v>805.0847457627119</v>
      </c>
      <c r="O125" s="79">
        <f t="shared" si="20"/>
        <v>950</v>
      </c>
      <c r="P125" s="68"/>
      <c r="Q125" s="65"/>
    </row>
    <row r="126" spans="1:17" ht="15">
      <c r="A126" s="37" t="s">
        <v>92</v>
      </c>
      <c r="B126" s="31"/>
      <c r="C126" s="31"/>
      <c r="D126" s="31"/>
      <c r="E126" s="31"/>
      <c r="F126" s="31"/>
      <c r="G126" s="31"/>
      <c r="H126" s="32"/>
      <c r="I126" s="35"/>
      <c r="J126" s="39"/>
      <c r="K126" s="35">
        <f>L126/1.18</f>
        <v>830.5084745762713</v>
      </c>
      <c r="L126" s="36">
        <v>980</v>
      </c>
      <c r="M126" s="66"/>
      <c r="N126" s="78">
        <f t="shared" si="19"/>
        <v>855.9322033898305</v>
      </c>
      <c r="O126" s="79">
        <f t="shared" si="20"/>
        <v>1010</v>
      </c>
      <c r="P126" s="68"/>
      <c r="Q126" s="65"/>
    </row>
    <row r="127" spans="1:17" ht="15">
      <c r="A127" s="37" t="s">
        <v>93</v>
      </c>
      <c r="B127" s="31"/>
      <c r="C127" s="31"/>
      <c r="D127" s="31"/>
      <c r="E127" s="31"/>
      <c r="F127" s="31"/>
      <c r="G127" s="31"/>
      <c r="H127" s="32"/>
      <c r="I127" s="35">
        <f>J127/1.18</f>
        <v>635.5932203389831</v>
      </c>
      <c r="J127" s="39">
        <v>750</v>
      </c>
      <c r="K127" s="35">
        <f t="shared" si="21"/>
        <v>830.5084745762713</v>
      </c>
      <c r="L127" s="36">
        <v>980</v>
      </c>
      <c r="M127" s="66"/>
      <c r="N127" s="78">
        <f t="shared" si="19"/>
        <v>855.9322033898305</v>
      </c>
      <c r="O127" s="79">
        <f t="shared" si="20"/>
        <v>1010</v>
      </c>
      <c r="P127" s="68"/>
      <c r="Q127" s="65"/>
    </row>
    <row r="128" spans="1:17" ht="15">
      <c r="A128" s="37" t="s">
        <v>126</v>
      </c>
      <c r="B128" s="31"/>
      <c r="C128" s="31"/>
      <c r="D128" s="31"/>
      <c r="E128" s="31"/>
      <c r="F128" s="31"/>
      <c r="G128" s="31"/>
      <c r="H128" s="32"/>
      <c r="I128" s="35">
        <f>J128/1.18</f>
        <v>686.4406779661017</v>
      </c>
      <c r="J128" s="39">
        <v>810</v>
      </c>
      <c r="K128" s="35">
        <f t="shared" si="21"/>
        <v>830.5084745762713</v>
      </c>
      <c r="L128" s="36">
        <v>980</v>
      </c>
      <c r="M128" s="66"/>
      <c r="N128" s="78">
        <f t="shared" si="19"/>
        <v>855.9322033898305</v>
      </c>
      <c r="O128" s="79">
        <f t="shared" si="20"/>
        <v>1010</v>
      </c>
      <c r="P128" s="68"/>
      <c r="Q128" s="65"/>
    </row>
    <row r="129" spans="1:17" ht="15">
      <c r="A129" s="54" t="s">
        <v>96</v>
      </c>
      <c r="B129" s="58"/>
      <c r="C129" s="58"/>
      <c r="D129" s="58"/>
      <c r="E129" s="58"/>
      <c r="F129" s="58"/>
      <c r="G129" s="58"/>
      <c r="H129" s="59"/>
      <c r="I129" s="48">
        <f>J129/1.18</f>
        <v>915.2542372881356</v>
      </c>
      <c r="J129" s="39">
        <v>1080</v>
      </c>
      <c r="K129" s="35">
        <f>L129/1.18</f>
        <v>915.2542372881356</v>
      </c>
      <c r="L129" s="39">
        <v>1080</v>
      </c>
      <c r="M129" s="66"/>
      <c r="N129" s="78">
        <f t="shared" si="19"/>
        <v>940.677966101695</v>
      </c>
      <c r="O129" s="79">
        <f t="shared" si="20"/>
        <v>1110</v>
      </c>
      <c r="P129" s="68"/>
      <c r="Q129" s="65"/>
    </row>
    <row r="130" spans="1:17" ht="15">
      <c r="A130" s="37" t="s">
        <v>122</v>
      </c>
      <c r="B130" s="60"/>
      <c r="C130" s="60"/>
      <c r="D130" s="60"/>
      <c r="E130" s="60"/>
      <c r="F130" s="60"/>
      <c r="G130" s="31"/>
      <c r="H130" s="32"/>
      <c r="I130" s="35">
        <f>J130/1.18</f>
        <v>745.7627118644068</v>
      </c>
      <c r="J130" s="33">
        <v>880</v>
      </c>
      <c r="K130" s="35">
        <f>L130/1.18</f>
        <v>1042.3728813559323</v>
      </c>
      <c r="L130" s="39">
        <v>1230</v>
      </c>
      <c r="M130" s="66"/>
      <c r="N130" s="78">
        <f t="shared" si="19"/>
        <v>1067.7966101694915</v>
      </c>
      <c r="O130" s="79">
        <f t="shared" si="20"/>
        <v>1260</v>
      </c>
      <c r="P130" s="68"/>
      <c r="Q130" s="65"/>
    </row>
    <row r="131" spans="1:17" ht="15">
      <c r="A131" s="54" t="s">
        <v>121</v>
      </c>
      <c r="B131" s="58"/>
      <c r="C131" s="58"/>
      <c r="D131" s="58"/>
      <c r="E131" s="58"/>
      <c r="F131" s="58"/>
      <c r="G131" s="58"/>
      <c r="H131" s="59"/>
      <c r="I131" s="48">
        <f aca="true" t="shared" si="22" ref="I131:I137">J131/1.18</f>
        <v>1042.3728813559323</v>
      </c>
      <c r="J131" s="39">
        <v>1230</v>
      </c>
      <c r="K131" s="35">
        <f aca="true" t="shared" si="23" ref="K131:K137">L131/1.18</f>
        <v>1042.3728813559323</v>
      </c>
      <c r="L131" s="39">
        <v>1230</v>
      </c>
      <c r="M131" s="6"/>
      <c r="N131" s="78">
        <f aca="true" t="shared" si="24" ref="N131:N137">O131/1.18</f>
        <v>1067.7966101694915</v>
      </c>
      <c r="O131" s="79">
        <f t="shared" si="20"/>
        <v>1260</v>
      </c>
      <c r="P131" s="68"/>
      <c r="Q131" s="65"/>
    </row>
    <row r="132" spans="1:17" ht="15">
      <c r="A132" s="54" t="s">
        <v>134</v>
      </c>
      <c r="B132" s="58"/>
      <c r="C132" s="58"/>
      <c r="D132" s="58"/>
      <c r="E132" s="58"/>
      <c r="F132" s="58"/>
      <c r="G132" s="58"/>
      <c r="H132" s="59"/>
      <c r="I132" s="48">
        <f t="shared" si="22"/>
        <v>1042.3728813559323</v>
      </c>
      <c r="J132" s="39">
        <v>1230</v>
      </c>
      <c r="K132" s="35">
        <f t="shared" si="23"/>
        <v>1042.3728813559323</v>
      </c>
      <c r="L132" s="39">
        <v>1230</v>
      </c>
      <c r="M132" s="6"/>
      <c r="N132" s="78">
        <f t="shared" si="24"/>
        <v>1067.7966101694915</v>
      </c>
      <c r="O132" s="79">
        <f t="shared" si="20"/>
        <v>1260</v>
      </c>
      <c r="P132" s="68"/>
      <c r="Q132" s="65"/>
    </row>
    <row r="133" spans="1:17" ht="15">
      <c r="A133" s="54" t="s">
        <v>97</v>
      </c>
      <c r="B133" s="58"/>
      <c r="C133" s="58"/>
      <c r="D133" s="58"/>
      <c r="E133" s="58"/>
      <c r="F133" s="58"/>
      <c r="G133" s="58"/>
      <c r="H133" s="59"/>
      <c r="I133" s="48">
        <f t="shared" si="22"/>
        <v>1127.1186440677966</v>
      </c>
      <c r="J133" s="39">
        <v>1330</v>
      </c>
      <c r="K133" s="35">
        <f t="shared" si="23"/>
        <v>1127.1186440677966</v>
      </c>
      <c r="L133" s="39">
        <v>1330</v>
      </c>
      <c r="M133" s="6"/>
      <c r="N133" s="78">
        <f t="shared" si="24"/>
        <v>1152.542372881356</v>
      </c>
      <c r="O133" s="79">
        <f t="shared" si="20"/>
        <v>1360</v>
      </c>
      <c r="P133" s="68"/>
      <c r="Q133" s="65"/>
    </row>
    <row r="134" spans="1:17" ht="15">
      <c r="A134" s="54" t="s">
        <v>135</v>
      </c>
      <c r="B134" s="58"/>
      <c r="C134" s="58"/>
      <c r="D134" s="58"/>
      <c r="E134" s="58"/>
      <c r="F134" s="58"/>
      <c r="G134" s="58"/>
      <c r="H134" s="59"/>
      <c r="I134" s="48">
        <f t="shared" si="22"/>
        <v>1211.864406779661</v>
      </c>
      <c r="J134" s="39">
        <v>1430</v>
      </c>
      <c r="K134" s="35">
        <f t="shared" si="23"/>
        <v>1211.864406779661</v>
      </c>
      <c r="L134" s="39">
        <v>1430</v>
      </c>
      <c r="M134" s="6"/>
      <c r="N134" s="78">
        <f t="shared" si="24"/>
        <v>1237.2881355932204</v>
      </c>
      <c r="O134" s="79">
        <f t="shared" si="20"/>
        <v>1460</v>
      </c>
      <c r="P134" s="68"/>
      <c r="Q134" s="65"/>
    </row>
    <row r="135" spans="1:17" ht="15">
      <c r="A135" s="54" t="s">
        <v>120</v>
      </c>
      <c r="B135" s="58"/>
      <c r="C135" s="58"/>
      <c r="D135" s="58"/>
      <c r="E135" s="58"/>
      <c r="F135" s="58"/>
      <c r="G135" s="58"/>
      <c r="H135" s="59"/>
      <c r="I135" s="48">
        <f t="shared" si="22"/>
        <v>1211.864406779661</v>
      </c>
      <c r="J135" s="39">
        <v>1430</v>
      </c>
      <c r="K135" s="35">
        <f t="shared" si="23"/>
        <v>1211.864406779661</v>
      </c>
      <c r="L135" s="39">
        <v>1430</v>
      </c>
      <c r="M135" s="6"/>
      <c r="N135" s="78">
        <f t="shared" si="24"/>
        <v>1237.2881355932204</v>
      </c>
      <c r="O135" s="79">
        <f t="shared" si="20"/>
        <v>1460</v>
      </c>
      <c r="P135" s="68"/>
      <c r="Q135" s="65"/>
    </row>
    <row r="136" spans="1:17" ht="15">
      <c r="A136" s="54" t="s">
        <v>119</v>
      </c>
      <c r="B136" s="58"/>
      <c r="C136" s="58"/>
      <c r="D136" s="58"/>
      <c r="E136" s="58"/>
      <c r="F136" s="58"/>
      <c r="G136" s="58"/>
      <c r="H136" s="59"/>
      <c r="I136" s="48">
        <f t="shared" si="22"/>
        <v>1254.2372881355932</v>
      </c>
      <c r="J136" s="39">
        <v>1480</v>
      </c>
      <c r="K136" s="35">
        <f t="shared" si="23"/>
        <v>1254.2372881355932</v>
      </c>
      <c r="L136" s="39">
        <v>1480</v>
      </c>
      <c r="M136" s="6"/>
      <c r="N136" s="78">
        <f t="shared" si="24"/>
        <v>1279.6610169491526</v>
      </c>
      <c r="O136" s="79">
        <f t="shared" si="20"/>
        <v>1510</v>
      </c>
      <c r="P136" s="68"/>
      <c r="Q136" s="65"/>
    </row>
    <row r="137" spans="1:17" ht="15">
      <c r="A137" s="54" t="s">
        <v>136</v>
      </c>
      <c r="B137" s="58"/>
      <c r="C137" s="58"/>
      <c r="D137" s="58"/>
      <c r="E137" s="58"/>
      <c r="F137" s="58"/>
      <c r="G137" s="58"/>
      <c r="H137" s="59"/>
      <c r="I137" s="48">
        <f t="shared" si="22"/>
        <v>1254.2372881355932</v>
      </c>
      <c r="J137" s="33">
        <v>1480</v>
      </c>
      <c r="K137" s="35">
        <f t="shared" si="23"/>
        <v>1254.2372881355932</v>
      </c>
      <c r="L137" s="39">
        <v>1480</v>
      </c>
      <c r="M137" s="6"/>
      <c r="N137" s="78">
        <f t="shared" si="24"/>
        <v>1279.6610169491526</v>
      </c>
      <c r="O137" s="79">
        <f t="shared" si="20"/>
        <v>1510</v>
      </c>
      <c r="P137" s="68"/>
      <c r="Q137" s="65"/>
    </row>
    <row r="138" spans="1:16" ht="15.75">
      <c r="A138" s="30" t="s">
        <v>112</v>
      </c>
      <c r="B138" s="31"/>
      <c r="C138" s="31"/>
      <c r="D138" s="31"/>
      <c r="E138" s="31"/>
      <c r="F138" s="31"/>
      <c r="G138" s="31"/>
      <c r="H138" s="32"/>
      <c r="I138" s="35"/>
      <c r="J138" s="39"/>
      <c r="K138" s="33"/>
      <c r="L138" s="34"/>
      <c r="M138" s="6"/>
      <c r="N138" s="76"/>
      <c r="O138" s="77"/>
      <c r="P138" s="70"/>
    </row>
    <row r="139" spans="1:17" ht="15">
      <c r="A139" s="54" t="s">
        <v>129</v>
      </c>
      <c r="B139" s="31"/>
      <c r="C139" s="31"/>
      <c r="D139" s="31"/>
      <c r="E139" s="31"/>
      <c r="F139" s="31"/>
      <c r="G139" s="31"/>
      <c r="H139" s="32"/>
      <c r="I139" s="35"/>
      <c r="J139" s="39"/>
      <c r="K139" s="35">
        <f aca="true" t="shared" si="25" ref="K139:K149">L139/1.18</f>
        <v>505.0847457627119</v>
      </c>
      <c r="L139" s="36">
        <v>596</v>
      </c>
      <c r="M139" s="6"/>
      <c r="N139" s="78">
        <f aca="true" t="shared" si="26" ref="N139:N149">O139/1.18</f>
        <v>530.5084745762712</v>
      </c>
      <c r="O139" s="79">
        <f aca="true" t="shared" si="27" ref="O139:O149">L139+30</f>
        <v>626</v>
      </c>
      <c r="P139" s="68"/>
      <c r="Q139" s="65"/>
    </row>
    <row r="140" spans="1:17" ht="15">
      <c r="A140" s="54" t="s">
        <v>113</v>
      </c>
      <c r="B140" s="31"/>
      <c r="C140" s="31"/>
      <c r="D140" s="31"/>
      <c r="E140" s="31"/>
      <c r="F140" s="31"/>
      <c r="G140" s="31"/>
      <c r="H140" s="32"/>
      <c r="I140" s="35"/>
      <c r="J140" s="39"/>
      <c r="K140" s="35">
        <f t="shared" si="25"/>
        <v>538.135593220339</v>
      </c>
      <c r="L140" s="61">
        <v>635</v>
      </c>
      <c r="M140" s="6"/>
      <c r="N140" s="78">
        <f t="shared" si="26"/>
        <v>563.5593220338983</v>
      </c>
      <c r="O140" s="79">
        <f t="shared" si="27"/>
        <v>665</v>
      </c>
      <c r="P140" s="68"/>
      <c r="Q140" s="65"/>
    </row>
    <row r="141" spans="1:17" ht="15">
      <c r="A141" s="54" t="s">
        <v>114</v>
      </c>
      <c r="B141" s="31"/>
      <c r="C141" s="31"/>
      <c r="D141" s="31"/>
      <c r="E141" s="31"/>
      <c r="F141" s="31"/>
      <c r="G141" s="31"/>
      <c r="H141" s="32"/>
      <c r="I141" s="35"/>
      <c r="J141" s="39"/>
      <c r="K141" s="35">
        <f t="shared" si="25"/>
        <v>538.135593220339</v>
      </c>
      <c r="L141" s="61">
        <v>635</v>
      </c>
      <c r="M141" s="6"/>
      <c r="N141" s="78">
        <f t="shared" si="26"/>
        <v>563.5593220338983</v>
      </c>
      <c r="O141" s="79">
        <f t="shared" si="27"/>
        <v>665</v>
      </c>
      <c r="P141" s="68"/>
      <c r="Q141" s="65"/>
    </row>
    <row r="142" spans="1:17" ht="15">
      <c r="A142" s="54" t="s">
        <v>115</v>
      </c>
      <c r="B142" s="31"/>
      <c r="C142" s="31"/>
      <c r="D142" s="31"/>
      <c r="E142" s="31"/>
      <c r="F142" s="31"/>
      <c r="G142" s="31"/>
      <c r="H142" s="32"/>
      <c r="I142" s="35"/>
      <c r="J142" s="39"/>
      <c r="K142" s="35">
        <f t="shared" si="25"/>
        <v>538.135593220339</v>
      </c>
      <c r="L142" s="61">
        <v>635</v>
      </c>
      <c r="M142" s="6"/>
      <c r="N142" s="78">
        <f t="shared" si="26"/>
        <v>563.5593220338983</v>
      </c>
      <c r="O142" s="79">
        <f t="shared" si="27"/>
        <v>665</v>
      </c>
      <c r="P142" s="68"/>
      <c r="Q142" s="65"/>
    </row>
    <row r="143" spans="1:17" ht="15">
      <c r="A143" s="54" t="s">
        <v>127</v>
      </c>
      <c r="B143" s="31"/>
      <c r="C143" s="31"/>
      <c r="D143" s="31"/>
      <c r="E143" s="31"/>
      <c r="F143" s="31"/>
      <c r="G143" s="31"/>
      <c r="H143" s="32"/>
      <c r="I143" s="35"/>
      <c r="J143" s="39"/>
      <c r="K143" s="35">
        <f t="shared" si="25"/>
        <v>559.3220338983051</v>
      </c>
      <c r="L143" s="61">
        <v>660</v>
      </c>
      <c r="M143" s="6"/>
      <c r="N143" s="78">
        <f t="shared" si="26"/>
        <v>584.7457627118645</v>
      </c>
      <c r="O143" s="79">
        <f t="shared" si="27"/>
        <v>690</v>
      </c>
      <c r="P143" s="68"/>
      <c r="Q143" s="65"/>
    </row>
    <row r="144" spans="1:17" ht="15">
      <c r="A144" s="54" t="s">
        <v>128</v>
      </c>
      <c r="B144" s="31"/>
      <c r="C144" s="31"/>
      <c r="D144" s="31"/>
      <c r="E144" s="31"/>
      <c r="F144" s="31"/>
      <c r="G144" s="31"/>
      <c r="H144" s="32"/>
      <c r="I144" s="35"/>
      <c r="J144" s="39"/>
      <c r="K144" s="35">
        <f t="shared" si="25"/>
        <v>593.2203389830509</v>
      </c>
      <c r="L144" s="61">
        <v>700</v>
      </c>
      <c r="M144" s="6"/>
      <c r="N144" s="78">
        <f t="shared" si="26"/>
        <v>618.6440677966102</v>
      </c>
      <c r="O144" s="79">
        <f t="shared" si="27"/>
        <v>730</v>
      </c>
      <c r="P144" s="68"/>
      <c r="Q144" s="65"/>
    </row>
    <row r="145" spans="1:17" ht="15">
      <c r="A145" s="54" t="s">
        <v>138</v>
      </c>
      <c r="B145" s="31"/>
      <c r="C145" s="31"/>
      <c r="D145" s="31"/>
      <c r="E145" s="31"/>
      <c r="F145" s="31"/>
      <c r="G145" s="31"/>
      <c r="H145" s="32"/>
      <c r="I145" s="35">
        <f>J145/1.18</f>
        <v>635.5932203389831</v>
      </c>
      <c r="J145" s="39">
        <v>750</v>
      </c>
      <c r="K145" s="35">
        <f t="shared" si="25"/>
        <v>593.2203389830509</v>
      </c>
      <c r="L145" s="61">
        <v>700</v>
      </c>
      <c r="M145" s="6"/>
      <c r="N145" s="78">
        <f t="shared" si="26"/>
        <v>618.6440677966102</v>
      </c>
      <c r="O145" s="79">
        <f t="shared" si="27"/>
        <v>730</v>
      </c>
      <c r="P145" s="68"/>
      <c r="Q145" s="65"/>
    </row>
    <row r="146" spans="1:17" ht="15">
      <c r="A146" s="54" t="s">
        <v>116</v>
      </c>
      <c r="B146" s="31"/>
      <c r="C146" s="31"/>
      <c r="D146" s="31"/>
      <c r="E146" s="31"/>
      <c r="F146" s="31"/>
      <c r="G146" s="31"/>
      <c r="H146" s="32"/>
      <c r="I146" s="35">
        <f>J146/1.18</f>
        <v>686.4406779661017</v>
      </c>
      <c r="J146" s="39">
        <v>810</v>
      </c>
      <c r="K146" s="35">
        <f t="shared" si="25"/>
        <v>686.4406779661017</v>
      </c>
      <c r="L146" s="61">
        <v>810</v>
      </c>
      <c r="M146" s="6"/>
      <c r="N146" s="78">
        <f t="shared" si="26"/>
        <v>711.8644067796611</v>
      </c>
      <c r="O146" s="79">
        <f t="shared" si="27"/>
        <v>840</v>
      </c>
      <c r="P146" s="68"/>
      <c r="Q146" s="65"/>
    </row>
    <row r="147" spans="1:17" ht="15">
      <c r="A147" s="54" t="s">
        <v>139</v>
      </c>
      <c r="B147" s="31"/>
      <c r="C147" s="31"/>
      <c r="D147" s="31"/>
      <c r="E147" s="31"/>
      <c r="F147" s="31"/>
      <c r="G147" s="31"/>
      <c r="H147" s="32"/>
      <c r="I147" s="35">
        <f>J147/1.18</f>
        <v>686.4406779661017</v>
      </c>
      <c r="J147" s="39">
        <v>810</v>
      </c>
      <c r="K147" s="35">
        <f t="shared" si="25"/>
        <v>686.4406779661017</v>
      </c>
      <c r="L147" s="61">
        <v>810</v>
      </c>
      <c r="M147" s="6"/>
      <c r="N147" s="78">
        <f t="shared" si="26"/>
        <v>711.8644067796611</v>
      </c>
      <c r="O147" s="79">
        <f t="shared" si="27"/>
        <v>840</v>
      </c>
      <c r="P147" s="68"/>
      <c r="Q147" s="65"/>
    </row>
    <row r="148" spans="1:17" ht="15">
      <c r="A148" s="54" t="s">
        <v>117</v>
      </c>
      <c r="B148" s="31"/>
      <c r="C148" s="31"/>
      <c r="D148" s="31"/>
      <c r="E148" s="31"/>
      <c r="F148" s="31"/>
      <c r="G148" s="31"/>
      <c r="H148" s="32"/>
      <c r="I148" s="35"/>
      <c r="J148" s="39"/>
      <c r="K148" s="35">
        <f t="shared" si="25"/>
        <v>720.3389830508474</v>
      </c>
      <c r="L148" s="61">
        <v>850</v>
      </c>
      <c r="M148" s="6"/>
      <c r="N148" s="78">
        <f t="shared" si="26"/>
        <v>745.7627118644068</v>
      </c>
      <c r="O148" s="79">
        <f t="shared" si="27"/>
        <v>880</v>
      </c>
      <c r="P148" s="68"/>
      <c r="Q148" s="65"/>
    </row>
    <row r="149" spans="1:17" ht="15.75" thickBot="1">
      <c r="A149" s="40" t="s">
        <v>118</v>
      </c>
      <c r="B149" s="41"/>
      <c r="C149" s="41"/>
      <c r="D149" s="41"/>
      <c r="E149" s="41"/>
      <c r="F149" s="41"/>
      <c r="G149" s="41"/>
      <c r="H149" s="42"/>
      <c r="I149" s="43">
        <f>J149/1.18</f>
        <v>686.4406779661017</v>
      </c>
      <c r="J149" s="44">
        <v>810</v>
      </c>
      <c r="K149" s="43">
        <f t="shared" si="25"/>
        <v>830.5084745762713</v>
      </c>
      <c r="L149" s="62">
        <v>980</v>
      </c>
      <c r="M149" s="67"/>
      <c r="N149" s="81">
        <f t="shared" si="26"/>
        <v>855.9322033898305</v>
      </c>
      <c r="O149" s="87">
        <f t="shared" si="27"/>
        <v>1010</v>
      </c>
      <c r="P149" s="68"/>
      <c r="Q149" s="65"/>
    </row>
    <row r="151" ht="12.75">
      <c r="A151" s="63" t="s">
        <v>148</v>
      </c>
    </row>
  </sheetData>
  <sheetProtection sheet="1"/>
  <mergeCells count="6">
    <mergeCell ref="A73:G73"/>
    <mergeCell ref="A9:G9"/>
    <mergeCell ref="A98:L98"/>
    <mergeCell ref="A6:L6"/>
    <mergeCell ref="A7:L7"/>
    <mergeCell ref="A8:L8"/>
  </mergeCells>
  <printOptions/>
  <pageMargins left="0.2" right="0.2362204724409449" top="0.1968503937007874" bottom="0.1968503937007874" header="0.1968503937007874" footer="0.1968503937007874"/>
  <pageSetup fitToWidth="2" horizontalDpi="600" verticalDpi="600" orientation="portrait" paperSize="9" scale="74" r:id="rId4"/>
  <rowBreaks count="1" manualBreakCount="1">
    <brk id="72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Danilova_E</cp:lastModifiedBy>
  <cp:lastPrinted>2014-01-31T15:39:06Z</cp:lastPrinted>
  <dcterms:created xsi:type="dcterms:W3CDTF">2008-10-01T13:04:00Z</dcterms:created>
  <dcterms:modified xsi:type="dcterms:W3CDTF">2014-02-03T07:39:45Z</dcterms:modified>
  <cp:category/>
  <cp:version/>
  <cp:contentType/>
  <cp:contentStatus/>
</cp:coreProperties>
</file>