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<sst xmlns="http://schemas.openxmlformats.org/spreadsheetml/2006/main" count="187" uniqueCount="100">
  <si>
    <t>ФОТО</t>
  </si>
  <si>
    <t>Торговый артикул</t>
  </si>
  <si>
    <t>Сегмент</t>
  </si>
  <si>
    <t>Наименование товара</t>
  </si>
  <si>
    <t>Цвет</t>
  </si>
  <si>
    <t>Размеры</t>
  </si>
  <si>
    <t>Состав</t>
  </si>
  <si>
    <t>Цена товара, руб.</t>
  </si>
  <si>
    <t>Заказ, весь р/ряд</t>
  </si>
  <si>
    <t>28
(56)
Ж / М</t>
  </si>
  <si>
    <t>30
(60)
Ж / М</t>
  </si>
  <si>
    <t>32
(64)
Ж / М</t>
  </si>
  <si>
    <t>34
(68)
Ж / М</t>
  </si>
  <si>
    <t>36
(72)
Ж / М</t>
  </si>
  <si>
    <t>38
(76)
Ж / М</t>
  </si>
  <si>
    <t>40
(80/158)
Ж</t>
  </si>
  <si>
    <t>42
(80/164)
Ж</t>
  </si>
  <si>
    <t>44
(80/170)
Ж</t>
  </si>
  <si>
    <t>40
(80/164)
М</t>
  </si>
  <si>
    <t>42
(80/170)
М</t>
  </si>
  <si>
    <t>44
(80/176)
М</t>
  </si>
  <si>
    <t>Кол-во рядов</t>
  </si>
  <si>
    <t>Сумма, руб.</t>
  </si>
  <si>
    <t>ОБЩАЯ СУММА</t>
  </si>
  <si>
    <t>Статус</t>
  </si>
  <si>
    <t>12Н2-ДЖМ174-10</t>
  </si>
  <si>
    <t>джинс</t>
  </si>
  <si>
    <t>(джинсы для мальчика)  (джинсы)</t>
  </si>
  <si>
    <t>синий</t>
  </si>
  <si>
    <t>34-42</t>
  </si>
  <si>
    <t>100%хлопок</t>
  </si>
  <si>
    <t>12Н2-ДЖМ175-42</t>
  </si>
  <si>
    <t>темно-синий</t>
  </si>
  <si>
    <t>34-44</t>
  </si>
  <si>
    <t>12Н2-ДЖМ176-10</t>
  </si>
  <si>
    <t>12Н2-ДЖМ179-10</t>
  </si>
  <si>
    <t>12Н2-ДЖМ183-10</t>
  </si>
  <si>
    <t>12Н2-ДПМ005-05</t>
  </si>
  <si>
    <t>вязанка</t>
  </si>
  <si>
    <t>(Джемпер для мальчика)  (Джемпер)</t>
  </si>
  <si>
    <t>Чёрный \ белый</t>
  </si>
  <si>
    <t>70% вискоза 30%нейлон</t>
  </si>
  <si>
    <t>12Н2-ДПМ007-01</t>
  </si>
  <si>
    <t>чёрный</t>
  </si>
  <si>
    <t>12Н2-ДПМ007-02</t>
  </si>
  <si>
    <t>Тёмно-серый</t>
  </si>
  <si>
    <t>12Н2-ДПМ140-03</t>
  </si>
  <si>
    <t>кроённый трикотаж</t>
  </si>
  <si>
    <t>(джемпер для мальчика)  (джемпер)</t>
  </si>
  <si>
    <t>серый</t>
  </si>
  <si>
    <t>70% хлопок  30%полиэстер</t>
  </si>
  <si>
    <t>12Н2-ДПМ140-27</t>
  </si>
  <si>
    <t>баклажан</t>
  </si>
  <si>
    <t>12Н2-ДПМ146-05</t>
  </si>
  <si>
    <t>белый</t>
  </si>
  <si>
    <t>12Н2-ДПМ149-01</t>
  </si>
  <si>
    <t>12Н2-ОБМ120-27</t>
  </si>
  <si>
    <t>(Джемпер для мальчика)  (Джемпер-обманка)</t>
  </si>
  <si>
    <t>70% вискоза 30%нейлон
100% хлопок</t>
  </si>
  <si>
    <t>12Н2-ОБМ123-03</t>
  </si>
  <si>
    <t>(джемпер для мальчика)  (Джемпер-обманка)</t>
  </si>
  <si>
    <t>Светло-серый</t>
  </si>
  <si>
    <t>70% вискоза 30%нейлон
65% полиэстер 35%хлопок</t>
  </si>
  <si>
    <t>12Н2-ОБМ125-01</t>
  </si>
  <si>
    <t>70% вискоза 30%нейлон
65%полиэстер  35%хлопок</t>
  </si>
  <si>
    <t>12Н2-ОБМ126-17</t>
  </si>
  <si>
    <t>текстиль</t>
  </si>
  <si>
    <t>(Рубашка для мальчика)  (Рубашка-обманка)</t>
  </si>
  <si>
    <t>полоска  коричневый \белый</t>
  </si>
  <si>
    <t>100%хлопок
70%хлопок  30%полиэстер</t>
  </si>
  <si>
    <t>12Н2-ОБМ150-01</t>
  </si>
  <si>
    <t>(рубашка для мальчика)  (рубашка-обманка)</t>
  </si>
  <si>
    <t>70% хлопок  30%полиэстер
100%  хлопок</t>
  </si>
  <si>
    <t>12Н2-ОБМ151-01</t>
  </si>
  <si>
    <t>хлопок\полиэстер
70%хлопок   30%полиэстер</t>
  </si>
  <si>
    <t>12Н2-ОБМ181-01</t>
  </si>
  <si>
    <t>чёрная полоска</t>
  </si>
  <si>
    <t>12Н2-РДМ129-11</t>
  </si>
  <si>
    <t>(рубашка для мальчика)  (рубашка)</t>
  </si>
  <si>
    <t>фиолетовый</t>
  </si>
  <si>
    <t>хлопок\полиэстер\вискоза\спандекс</t>
  </si>
  <si>
    <t>12Н2-РДМ131-03</t>
  </si>
  <si>
    <t>полоска  серый \белый</t>
  </si>
  <si>
    <t>100% хлопок</t>
  </si>
  <si>
    <t>12Н2-РДМ132-03</t>
  </si>
  <si>
    <t>полоска серый \чёрный</t>
  </si>
  <si>
    <t>12Н2-РДМ134-05</t>
  </si>
  <si>
    <t>12Н2-РДМ134-27</t>
  </si>
  <si>
    <t>хлопок\полиэстер</t>
  </si>
  <si>
    <t>12Н2-РДМ138-01</t>
  </si>
  <si>
    <t>клетка чёрный</t>
  </si>
  <si>
    <t>65%полиэстер  35%хлопок</t>
  </si>
  <si>
    <t>12Н2-РДМ139-27</t>
  </si>
  <si>
    <t>баклажан\чёрный</t>
  </si>
  <si>
    <t>100%полиэстер</t>
  </si>
  <si>
    <t>12Н2-ДПМ146-01</t>
  </si>
  <si>
    <t>кроеный трикотаж</t>
  </si>
  <si>
    <t>(Джемпер для мальчика)  (джемпер)</t>
  </si>
  <si>
    <t>черный</t>
  </si>
  <si>
    <t>70%хлопок 30%полиэстер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</si>
</sst>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alibri"/>
      <family val="2"/>
    </font>
    <font>
      <b/>
      <sz val="22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 applyProtection="1">
      <alignment horizontal="center" vertical="center" wrapText="1"/>
      <protection locked="0"/>
    </xf>
    <xf numFmtId="3" fontId="23" fillId="34" borderId="10" xfId="0" applyNumberFormat="1" applyFont="1" applyFill="1" applyBorder="1" applyAlignment="1" applyProtection="1">
      <alignment horizontal="center"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Viribus_unitis\Public\&#1060;&#1054;&#1058;&#1054;\&#1060;&#1054;&#1058;&#1054;-JPEG\12&#1053;2-&#1044;&#1046;&#1052;174-10.jpg" TargetMode="External" /><Relationship Id="rId2" Type="http://schemas.openxmlformats.org/officeDocument/2006/relationships/image" Target="\\Viribus_unitis\Public\&#1060;&#1054;&#1058;&#1054;\&#1060;&#1054;&#1058;&#1054;-JPEG\12&#1053;2-&#1044;&#1046;&#1052;175-42.jpg" TargetMode="External" /><Relationship Id="rId3" Type="http://schemas.openxmlformats.org/officeDocument/2006/relationships/image" Target="\\Viribus_unitis\Public\&#1060;&#1054;&#1058;&#1054;\&#1060;&#1054;&#1058;&#1054;-JPEG\12&#1053;2-&#1044;&#1046;&#1052;176-10.jpg" TargetMode="External" /><Relationship Id="rId4" Type="http://schemas.openxmlformats.org/officeDocument/2006/relationships/image" Target="\\Viribus_unitis\Public\&#1060;&#1054;&#1058;&#1054;\&#1060;&#1054;&#1058;&#1054;-JPEG\12&#1053;2-&#1044;&#1046;&#1052;179-10.jpg" TargetMode="External" /><Relationship Id="rId5" Type="http://schemas.openxmlformats.org/officeDocument/2006/relationships/image" Target="\\Viribus_unitis\Public\&#1060;&#1054;&#1058;&#1054;\&#1060;&#1054;&#1058;&#1054;-JPEG\12&#1053;2-&#1044;&#1046;&#1052;183-10.jpg" TargetMode="External" /><Relationship Id="rId6" Type="http://schemas.openxmlformats.org/officeDocument/2006/relationships/image" Target="\\Viribus_unitis\Public\&#1060;&#1054;&#1058;&#1054;\&#1060;&#1054;&#1058;&#1054;-JPEG\12&#1053;2-&#1044;&#1055;&#1052;005-05.jpg" TargetMode="External" /><Relationship Id="rId7" Type="http://schemas.openxmlformats.org/officeDocument/2006/relationships/image" Target="\\Viribus_unitis\Public\&#1060;&#1054;&#1058;&#1054;\&#1060;&#1054;&#1058;&#1054;-JPEG\12&#1053;2-&#1044;&#1055;&#1052;007-01.jpg" TargetMode="External" /><Relationship Id="rId8" Type="http://schemas.openxmlformats.org/officeDocument/2006/relationships/image" Target="\\Viribus_unitis\Public\&#1060;&#1054;&#1058;&#1054;\&#1060;&#1054;&#1058;&#1054;-JPEG\12&#1053;2-&#1044;&#1055;&#1052;007-02.jpg" TargetMode="External" /><Relationship Id="rId9" Type="http://schemas.openxmlformats.org/officeDocument/2006/relationships/image" Target="\\Viribus_unitis\Public\&#1060;&#1054;&#1058;&#1054;\&#1060;&#1054;&#1058;&#1054;-JPEG\12&#1053;2-&#1044;&#1055;&#1052;140-03.jpg" TargetMode="External" /><Relationship Id="rId10" Type="http://schemas.openxmlformats.org/officeDocument/2006/relationships/image" Target="\\Viribus_unitis\Public\&#1060;&#1054;&#1058;&#1054;\&#1060;&#1054;&#1058;&#1054;-JPEG\12&#1053;2-&#1044;&#1055;&#1052;140-27.jpg" TargetMode="External" /><Relationship Id="rId11" Type="http://schemas.openxmlformats.org/officeDocument/2006/relationships/image" Target="\\Viribus_unitis\Public\&#1060;&#1054;&#1058;&#1054;\&#1060;&#1054;&#1058;&#1054;-JPEG\12&#1053;2-&#1044;&#1055;&#1052;146-05.jpg" TargetMode="External" /><Relationship Id="rId12" Type="http://schemas.openxmlformats.org/officeDocument/2006/relationships/image" Target="\\Viribus_unitis\Public\&#1060;&#1054;&#1058;&#1054;\&#1060;&#1054;&#1058;&#1054;-JPEG\12&#1053;2-&#1044;&#1055;&#1052;149-01.jpg" TargetMode="External" /><Relationship Id="rId13" Type="http://schemas.openxmlformats.org/officeDocument/2006/relationships/image" Target="\\Viribus_unitis\Public\&#1060;&#1054;&#1058;&#1054;\&#1060;&#1054;&#1058;&#1054;-JPEG\12&#1053;2-&#1054;&#1041;&#1052;120-27.jpg" TargetMode="External" /><Relationship Id="rId14" Type="http://schemas.openxmlformats.org/officeDocument/2006/relationships/image" Target="\\Viribus_unitis\Public\&#1060;&#1054;&#1058;&#1054;\&#1060;&#1054;&#1058;&#1054;-JPEG\12&#1053;2-&#1054;&#1041;&#1052;123-03.jpg" TargetMode="External" /><Relationship Id="rId15" Type="http://schemas.openxmlformats.org/officeDocument/2006/relationships/image" Target="\\Viribus_unitis\Public\&#1060;&#1054;&#1058;&#1054;\&#1060;&#1054;&#1058;&#1054;-JPEG\12&#1053;2-&#1054;&#1041;&#1052;125-01.jpg" TargetMode="External" /><Relationship Id="rId16" Type="http://schemas.openxmlformats.org/officeDocument/2006/relationships/image" Target="\\Viribus_unitis\Public\&#1060;&#1054;&#1058;&#1054;\&#1060;&#1054;&#1058;&#1054;-JPEG\12&#1053;2-&#1054;&#1041;&#1052;126-17.jpg" TargetMode="External" /><Relationship Id="rId17" Type="http://schemas.openxmlformats.org/officeDocument/2006/relationships/image" Target="\\Viribus_unitis\Public\&#1060;&#1054;&#1058;&#1054;\&#1060;&#1054;&#1058;&#1054;-JPEG\12&#1053;2-&#1054;&#1041;&#1052;150-01.jpg" TargetMode="External" /><Relationship Id="rId18" Type="http://schemas.openxmlformats.org/officeDocument/2006/relationships/image" Target="\\Viribus_unitis\Public\&#1060;&#1054;&#1058;&#1054;\&#1060;&#1054;&#1058;&#1054;-JPEG\12&#1053;2-&#1054;&#1041;&#1052;151-01.jpg" TargetMode="External" /><Relationship Id="rId19" Type="http://schemas.openxmlformats.org/officeDocument/2006/relationships/image" Target="\\Viribus_unitis\Public\&#1060;&#1054;&#1058;&#1054;\&#1060;&#1054;&#1058;&#1054;-JPEG\12&#1053;2-&#1054;&#1041;&#1052;181-01.jpg" TargetMode="External" /><Relationship Id="rId20" Type="http://schemas.openxmlformats.org/officeDocument/2006/relationships/image" Target="\\Viribus_unitis\Public\&#1060;&#1054;&#1058;&#1054;\&#1060;&#1054;&#1058;&#1054;-JPEG\12&#1053;2-&#1056;&#1044;&#1052;129-11.jpg" TargetMode="External" /><Relationship Id="rId21" Type="http://schemas.openxmlformats.org/officeDocument/2006/relationships/image" Target="\\Viribus_unitis\Public\&#1060;&#1054;&#1058;&#1054;\&#1060;&#1054;&#1058;&#1054;-JPEG\12&#1053;2-&#1056;&#1044;&#1052;131-03.jpg" TargetMode="External" /><Relationship Id="rId22" Type="http://schemas.openxmlformats.org/officeDocument/2006/relationships/image" Target="\\Viribus_unitis\Public\&#1060;&#1054;&#1058;&#1054;\&#1060;&#1054;&#1058;&#1054;-JPEG\12&#1053;2-&#1056;&#1044;&#1052;132-03.jpg" TargetMode="External" /><Relationship Id="rId23" Type="http://schemas.openxmlformats.org/officeDocument/2006/relationships/image" Target="\\Viribus_unitis\Public\&#1060;&#1054;&#1058;&#1054;\&#1060;&#1054;&#1058;&#1054;-JPEG\12&#1053;2-&#1056;&#1044;&#1052;134-05.jpg" TargetMode="External" /><Relationship Id="rId24" Type="http://schemas.openxmlformats.org/officeDocument/2006/relationships/image" Target="\\Viribus_unitis\Public\&#1060;&#1054;&#1058;&#1054;\&#1060;&#1054;&#1058;&#1054;-JPEG\12&#1053;2-&#1056;&#1044;&#1052;134-27.jpg" TargetMode="External" /><Relationship Id="rId25" Type="http://schemas.openxmlformats.org/officeDocument/2006/relationships/image" Target="\\Viribus_unitis\Public\&#1060;&#1054;&#1058;&#1054;\&#1060;&#1054;&#1058;&#1054;-JPEG\12&#1053;2-&#1056;&#1044;&#1052;138-01.jpg" TargetMode="External" /><Relationship Id="rId26" Type="http://schemas.openxmlformats.org/officeDocument/2006/relationships/image" Target="\\Viribus_unitis\Public\&#1060;&#1054;&#1058;&#1054;\&#1060;&#1054;&#1058;&#1054;-JPEG\12&#1053;2-&#1056;&#1044;&#1052;139-27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123825</xdr:rowOff>
    </xdr:from>
    <xdr:to>
      <xdr:col>0</xdr:col>
      <xdr:colOff>1400175</xdr:colOff>
      <xdr:row>1</xdr:row>
      <xdr:rowOff>1400175</xdr:rowOff>
    </xdr:to>
    <xdr:pic>
      <xdr:nvPicPr>
        <xdr:cNvPr id="1" name="12Н2-ДЖМ174-10.jpg" descr="\\Viribus_unitis\Public\ФОТО\ФОТО-JPEG\12Н2-ДЖМ174-10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23825" y="885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123825</xdr:rowOff>
    </xdr:from>
    <xdr:to>
      <xdr:col>0</xdr:col>
      <xdr:colOff>1400175</xdr:colOff>
      <xdr:row>2</xdr:row>
      <xdr:rowOff>1400175</xdr:rowOff>
    </xdr:to>
    <xdr:pic>
      <xdr:nvPicPr>
        <xdr:cNvPr id="2" name="12Н2-ДЖМ175-42.jpg" descr="\\Viribus_unitis\Public\ФОТО\ФОТО-JPEG\12Н2-ДЖМ175-42.jp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123825" y="2409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123825</xdr:rowOff>
    </xdr:from>
    <xdr:to>
      <xdr:col>0</xdr:col>
      <xdr:colOff>1400175</xdr:colOff>
      <xdr:row>3</xdr:row>
      <xdr:rowOff>1400175</xdr:rowOff>
    </xdr:to>
    <xdr:pic>
      <xdr:nvPicPr>
        <xdr:cNvPr id="3" name="12Н2-ДЖМ176-10.jpg" descr="\\Viribus_unitis\Public\ФОТО\ФОТО-JPEG\12Н2-ДЖМ176-10.jpg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123825" y="3933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123825</xdr:rowOff>
    </xdr:from>
    <xdr:to>
      <xdr:col>0</xdr:col>
      <xdr:colOff>1400175</xdr:colOff>
      <xdr:row>4</xdr:row>
      <xdr:rowOff>1400175</xdr:rowOff>
    </xdr:to>
    <xdr:pic>
      <xdr:nvPicPr>
        <xdr:cNvPr id="4" name="12Н2-ДЖМ179-10.jpg" descr="\\Viribus_unitis\Public\ФОТО\ФОТО-JPEG\12Н2-ДЖМ179-10.jpg"/>
        <xdr:cNvPicPr preferRelativeResize="1">
          <a:picLocks noChangeAspect="0"/>
        </xdr:cNvPicPr>
      </xdr:nvPicPr>
      <xdr:blipFill>
        <a:blip r:link="rId4"/>
        <a:stretch>
          <a:fillRect/>
        </a:stretch>
      </xdr:blipFill>
      <xdr:spPr>
        <a:xfrm>
          <a:off x="123825" y="5457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123825</xdr:rowOff>
    </xdr:from>
    <xdr:to>
      <xdr:col>0</xdr:col>
      <xdr:colOff>1400175</xdr:colOff>
      <xdr:row>5</xdr:row>
      <xdr:rowOff>1400175</xdr:rowOff>
    </xdr:to>
    <xdr:pic>
      <xdr:nvPicPr>
        <xdr:cNvPr id="5" name="12Н2-ДЖМ183-10.jpg" descr="\\Viribus_unitis\Public\ФОТО\ФОТО-JPEG\12Н2-ДЖМ183-10.jpg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123825" y="6981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123825</xdr:rowOff>
    </xdr:from>
    <xdr:to>
      <xdr:col>0</xdr:col>
      <xdr:colOff>1400175</xdr:colOff>
      <xdr:row>6</xdr:row>
      <xdr:rowOff>1400175</xdr:rowOff>
    </xdr:to>
    <xdr:pic>
      <xdr:nvPicPr>
        <xdr:cNvPr id="6" name="12Н2-ДПМ005-05.jpg" descr="\\Viribus_unitis\Public\ФОТО\ФОТО-JPEG\12Н2-ДПМ005-05.jpg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123825" y="8505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123825</xdr:rowOff>
    </xdr:from>
    <xdr:to>
      <xdr:col>0</xdr:col>
      <xdr:colOff>1400175</xdr:colOff>
      <xdr:row>7</xdr:row>
      <xdr:rowOff>1400175</xdr:rowOff>
    </xdr:to>
    <xdr:pic>
      <xdr:nvPicPr>
        <xdr:cNvPr id="7" name="12Н2-ДПМ007-01.jpg" descr="\\Viribus_unitis\Public\ФОТО\ФОТО-JPEG\12Н2-ДПМ007-01.jpg"/>
        <xdr:cNvPicPr preferRelativeResize="1">
          <a:picLocks noChangeAspect="0"/>
        </xdr:cNvPicPr>
      </xdr:nvPicPr>
      <xdr:blipFill>
        <a:blip r:link="rId7"/>
        <a:stretch>
          <a:fillRect/>
        </a:stretch>
      </xdr:blipFill>
      <xdr:spPr>
        <a:xfrm>
          <a:off x="123825" y="10029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123825</xdr:rowOff>
    </xdr:from>
    <xdr:to>
      <xdr:col>0</xdr:col>
      <xdr:colOff>1400175</xdr:colOff>
      <xdr:row>8</xdr:row>
      <xdr:rowOff>1400175</xdr:rowOff>
    </xdr:to>
    <xdr:pic>
      <xdr:nvPicPr>
        <xdr:cNvPr id="8" name="12Н2-ДПМ007-02.jpg" descr="\\Viribus_unitis\Public\ФОТО\ФОТО-JPEG\12Н2-ДПМ007-02.jpg"/>
        <xdr:cNvPicPr preferRelativeResize="1">
          <a:picLocks noChangeAspect="0"/>
        </xdr:cNvPicPr>
      </xdr:nvPicPr>
      <xdr:blipFill>
        <a:blip r:link="rId8"/>
        <a:stretch>
          <a:fillRect/>
        </a:stretch>
      </xdr:blipFill>
      <xdr:spPr>
        <a:xfrm>
          <a:off x="123825" y="11553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123825</xdr:rowOff>
    </xdr:from>
    <xdr:to>
      <xdr:col>0</xdr:col>
      <xdr:colOff>1400175</xdr:colOff>
      <xdr:row>9</xdr:row>
      <xdr:rowOff>1400175</xdr:rowOff>
    </xdr:to>
    <xdr:pic>
      <xdr:nvPicPr>
        <xdr:cNvPr id="9" name="12Н2-ДПМ140-03.jpg" descr="\\Viribus_unitis\Public\ФОТО\ФОТО-JPEG\12Н2-ДПМ140-03.jpg"/>
        <xdr:cNvPicPr preferRelativeResize="1">
          <a:picLocks noChangeAspect="0"/>
        </xdr:cNvPicPr>
      </xdr:nvPicPr>
      <xdr:blipFill>
        <a:blip r:link="rId9"/>
        <a:stretch>
          <a:fillRect/>
        </a:stretch>
      </xdr:blipFill>
      <xdr:spPr>
        <a:xfrm>
          <a:off x="123825" y="13077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123825</xdr:rowOff>
    </xdr:from>
    <xdr:to>
      <xdr:col>0</xdr:col>
      <xdr:colOff>1400175</xdr:colOff>
      <xdr:row>10</xdr:row>
      <xdr:rowOff>1400175</xdr:rowOff>
    </xdr:to>
    <xdr:pic>
      <xdr:nvPicPr>
        <xdr:cNvPr id="10" name="12Н2-ДПМ140-27.jpg" descr="\\Viribus_unitis\Public\ФОТО\ФОТО-JPEG\12Н2-ДПМ140-27.jpg"/>
        <xdr:cNvPicPr preferRelativeResize="1">
          <a:picLocks noChangeAspect="0"/>
        </xdr:cNvPicPr>
      </xdr:nvPicPr>
      <xdr:blipFill>
        <a:blip r:link="rId10"/>
        <a:stretch>
          <a:fillRect/>
        </a:stretch>
      </xdr:blipFill>
      <xdr:spPr>
        <a:xfrm>
          <a:off x="123825" y="14601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123825</xdr:rowOff>
    </xdr:from>
    <xdr:to>
      <xdr:col>0</xdr:col>
      <xdr:colOff>1400175</xdr:colOff>
      <xdr:row>11</xdr:row>
      <xdr:rowOff>1400175</xdr:rowOff>
    </xdr:to>
    <xdr:pic>
      <xdr:nvPicPr>
        <xdr:cNvPr id="11" name="12Н2-ДПМ146-05.jpg" descr="\\Viribus_unitis\Public\ФОТО\ФОТО-JPEG\12Н2-ДПМ146-05.jpg"/>
        <xdr:cNvPicPr preferRelativeResize="1">
          <a:picLocks noChangeAspect="0"/>
        </xdr:cNvPicPr>
      </xdr:nvPicPr>
      <xdr:blipFill>
        <a:blip r:link="rId11"/>
        <a:stretch>
          <a:fillRect/>
        </a:stretch>
      </xdr:blipFill>
      <xdr:spPr>
        <a:xfrm>
          <a:off x="123825" y="16125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123825</xdr:rowOff>
    </xdr:from>
    <xdr:to>
      <xdr:col>0</xdr:col>
      <xdr:colOff>1400175</xdr:colOff>
      <xdr:row>12</xdr:row>
      <xdr:rowOff>1400175</xdr:rowOff>
    </xdr:to>
    <xdr:pic>
      <xdr:nvPicPr>
        <xdr:cNvPr id="12" name="12Н2-ДПМ149-01.jpg" descr="\\Viribus_unitis\Public\ФОТО\ФОТО-JPEG\12Н2-ДПМ149-01.jpg"/>
        <xdr:cNvPicPr preferRelativeResize="1">
          <a:picLocks noChangeAspect="0"/>
        </xdr:cNvPicPr>
      </xdr:nvPicPr>
      <xdr:blipFill>
        <a:blip r:link="rId12"/>
        <a:stretch>
          <a:fillRect/>
        </a:stretch>
      </xdr:blipFill>
      <xdr:spPr>
        <a:xfrm>
          <a:off x="123825" y="17649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123825</xdr:rowOff>
    </xdr:from>
    <xdr:to>
      <xdr:col>0</xdr:col>
      <xdr:colOff>1400175</xdr:colOff>
      <xdr:row>13</xdr:row>
      <xdr:rowOff>1400175</xdr:rowOff>
    </xdr:to>
    <xdr:pic>
      <xdr:nvPicPr>
        <xdr:cNvPr id="13" name="12Н2-ОБМ120-27.jpg" descr="\\Viribus_unitis\Public\ФОТО\ФОТО-JPEG\12Н2-ОБМ120-27.jpg"/>
        <xdr:cNvPicPr preferRelativeResize="1">
          <a:picLocks noChangeAspect="0"/>
        </xdr:cNvPicPr>
      </xdr:nvPicPr>
      <xdr:blipFill>
        <a:blip r:link="rId13"/>
        <a:stretch>
          <a:fillRect/>
        </a:stretch>
      </xdr:blipFill>
      <xdr:spPr>
        <a:xfrm>
          <a:off x="123825" y="19173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123825</xdr:rowOff>
    </xdr:from>
    <xdr:to>
      <xdr:col>0</xdr:col>
      <xdr:colOff>1400175</xdr:colOff>
      <xdr:row>14</xdr:row>
      <xdr:rowOff>1400175</xdr:rowOff>
    </xdr:to>
    <xdr:pic>
      <xdr:nvPicPr>
        <xdr:cNvPr id="14" name="12Н2-ОБМ123-03.jpg" descr="\\Viribus_unitis\Public\ФОТО\ФОТО-JPEG\12Н2-ОБМ123-03.jpg"/>
        <xdr:cNvPicPr preferRelativeResize="1">
          <a:picLocks noChangeAspect="0"/>
        </xdr:cNvPicPr>
      </xdr:nvPicPr>
      <xdr:blipFill>
        <a:blip r:link="rId14"/>
        <a:stretch>
          <a:fillRect/>
        </a:stretch>
      </xdr:blipFill>
      <xdr:spPr>
        <a:xfrm>
          <a:off x="123825" y="20697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123825</xdr:rowOff>
    </xdr:from>
    <xdr:to>
      <xdr:col>0</xdr:col>
      <xdr:colOff>1400175</xdr:colOff>
      <xdr:row>15</xdr:row>
      <xdr:rowOff>1400175</xdr:rowOff>
    </xdr:to>
    <xdr:pic>
      <xdr:nvPicPr>
        <xdr:cNvPr id="15" name="12Н2-ОБМ125-01.jpg" descr="\\Viribus_unitis\Public\ФОТО\ФОТО-JPEG\12Н2-ОБМ125-01.jpg"/>
        <xdr:cNvPicPr preferRelativeResize="1">
          <a:picLocks noChangeAspect="0"/>
        </xdr:cNvPicPr>
      </xdr:nvPicPr>
      <xdr:blipFill>
        <a:blip r:link="rId15"/>
        <a:stretch>
          <a:fillRect/>
        </a:stretch>
      </xdr:blipFill>
      <xdr:spPr>
        <a:xfrm>
          <a:off x="123825" y="22221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123825</xdr:rowOff>
    </xdr:from>
    <xdr:to>
      <xdr:col>0</xdr:col>
      <xdr:colOff>1400175</xdr:colOff>
      <xdr:row>16</xdr:row>
      <xdr:rowOff>1400175</xdr:rowOff>
    </xdr:to>
    <xdr:pic>
      <xdr:nvPicPr>
        <xdr:cNvPr id="16" name="12Н2-ОБМ126-17.jpg" descr="\\Viribus_unitis\Public\ФОТО\ФОТО-JPEG\12Н2-ОБМ126-17.jpg"/>
        <xdr:cNvPicPr preferRelativeResize="1">
          <a:picLocks noChangeAspect="0"/>
        </xdr:cNvPicPr>
      </xdr:nvPicPr>
      <xdr:blipFill>
        <a:blip r:link="rId16"/>
        <a:stretch>
          <a:fillRect/>
        </a:stretch>
      </xdr:blipFill>
      <xdr:spPr>
        <a:xfrm>
          <a:off x="123825" y="23745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123825</xdr:rowOff>
    </xdr:from>
    <xdr:to>
      <xdr:col>0</xdr:col>
      <xdr:colOff>1400175</xdr:colOff>
      <xdr:row>17</xdr:row>
      <xdr:rowOff>1400175</xdr:rowOff>
    </xdr:to>
    <xdr:pic>
      <xdr:nvPicPr>
        <xdr:cNvPr id="17" name="12Н2-ОБМ150-01.jpg" descr="\\Viribus_unitis\Public\ФОТО\ФОТО-JPEG\12Н2-ОБМ150-01.jpg"/>
        <xdr:cNvPicPr preferRelativeResize="1">
          <a:picLocks noChangeAspect="0"/>
        </xdr:cNvPicPr>
      </xdr:nvPicPr>
      <xdr:blipFill>
        <a:blip r:link="rId17"/>
        <a:stretch>
          <a:fillRect/>
        </a:stretch>
      </xdr:blipFill>
      <xdr:spPr>
        <a:xfrm>
          <a:off x="123825" y="25269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123825</xdr:rowOff>
    </xdr:from>
    <xdr:to>
      <xdr:col>0</xdr:col>
      <xdr:colOff>1400175</xdr:colOff>
      <xdr:row>18</xdr:row>
      <xdr:rowOff>1400175</xdr:rowOff>
    </xdr:to>
    <xdr:pic>
      <xdr:nvPicPr>
        <xdr:cNvPr id="18" name="12Н2-ОБМ151-01.jpg" descr="\\Viribus_unitis\Public\ФОТО\ФОТО-JPEG\12Н2-ОБМ151-01.jpg"/>
        <xdr:cNvPicPr preferRelativeResize="1">
          <a:picLocks noChangeAspect="0"/>
        </xdr:cNvPicPr>
      </xdr:nvPicPr>
      <xdr:blipFill>
        <a:blip r:link="rId18"/>
        <a:stretch>
          <a:fillRect/>
        </a:stretch>
      </xdr:blipFill>
      <xdr:spPr>
        <a:xfrm>
          <a:off x="123825" y="26793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123825</xdr:rowOff>
    </xdr:from>
    <xdr:to>
      <xdr:col>0</xdr:col>
      <xdr:colOff>1400175</xdr:colOff>
      <xdr:row>19</xdr:row>
      <xdr:rowOff>1400175</xdr:rowOff>
    </xdr:to>
    <xdr:pic>
      <xdr:nvPicPr>
        <xdr:cNvPr id="19" name="12Н2-ОБМ181-01.jpg" descr="\\Viribus_unitis\Public\ФОТО\ФОТО-JPEG\12Н2-ОБМ181-01.jpg"/>
        <xdr:cNvPicPr preferRelativeResize="1">
          <a:picLocks noChangeAspect="0"/>
        </xdr:cNvPicPr>
      </xdr:nvPicPr>
      <xdr:blipFill>
        <a:blip r:link="rId19"/>
        <a:stretch>
          <a:fillRect/>
        </a:stretch>
      </xdr:blipFill>
      <xdr:spPr>
        <a:xfrm>
          <a:off x="123825" y="28317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123825</xdr:rowOff>
    </xdr:from>
    <xdr:to>
      <xdr:col>0</xdr:col>
      <xdr:colOff>1400175</xdr:colOff>
      <xdr:row>20</xdr:row>
      <xdr:rowOff>1400175</xdr:rowOff>
    </xdr:to>
    <xdr:pic>
      <xdr:nvPicPr>
        <xdr:cNvPr id="20" name="12Н2-РДМ129-11.jpg" descr="\\Viribus_unitis\Public\ФОТО\ФОТО-JPEG\12Н2-РДМ129-11.jpg"/>
        <xdr:cNvPicPr preferRelativeResize="1">
          <a:picLocks noChangeAspect="0"/>
        </xdr:cNvPicPr>
      </xdr:nvPicPr>
      <xdr:blipFill>
        <a:blip r:link="rId20"/>
        <a:stretch>
          <a:fillRect/>
        </a:stretch>
      </xdr:blipFill>
      <xdr:spPr>
        <a:xfrm>
          <a:off x="123825" y="29841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123825</xdr:rowOff>
    </xdr:from>
    <xdr:to>
      <xdr:col>0</xdr:col>
      <xdr:colOff>1400175</xdr:colOff>
      <xdr:row>21</xdr:row>
      <xdr:rowOff>1400175</xdr:rowOff>
    </xdr:to>
    <xdr:pic>
      <xdr:nvPicPr>
        <xdr:cNvPr id="21" name="12Н2-РДМ131-03.jpg" descr="\\Viribus_unitis\Public\ФОТО\ФОТО-JPEG\12Н2-РДМ131-03.jpg"/>
        <xdr:cNvPicPr preferRelativeResize="1">
          <a:picLocks noChangeAspect="0"/>
        </xdr:cNvPicPr>
      </xdr:nvPicPr>
      <xdr:blipFill>
        <a:blip r:link="rId21"/>
        <a:stretch>
          <a:fillRect/>
        </a:stretch>
      </xdr:blipFill>
      <xdr:spPr>
        <a:xfrm>
          <a:off x="123825" y="31365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123825</xdr:rowOff>
    </xdr:from>
    <xdr:to>
      <xdr:col>0</xdr:col>
      <xdr:colOff>1400175</xdr:colOff>
      <xdr:row>22</xdr:row>
      <xdr:rowOff>1400175</xdr:rowOff>
    </xdr:to>
    <xdr:pic>
      <xdr:nvPicPr>
        <xdr:cNvPr id="22" name="12Н2-РДМ132-03.jpg" descr="\\Viribus_unitis\Public\ФОТО\ФОТО-JPEG\12Н2-РДМ132-03.jpg"/>
        <xdr:cNvPicPr preferRelativeResize="1">
          <a:picLocks noChangeAspect="0"/>
        </xdr:cNvPicPr>
      </xdr:nvPicPr>
      <xdr:blipFill>
        <a:blip r:link="rId22"/>
        <a:stretch>
          <a:fillRect/>
        </a:stretch>
      </xdr:blipFill>
      <xdr:spPr>
        <a:xfrm>
          <a:off x="123825" y="32889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123825</xdr:rowOff>
    </xdr:from>
    <xdr:to>
      <xdr:col>0</xdr:col>
      <xdr:colOff>1400175</xdr:colOff>
      <xdr:row>23</xdr:row>
      <xdr:rowOff>1400175</xdr:rowOff>
    </xdr:to>
    <xdr:pic>
      <xdr:nvPicPr>
        <xdr:cNvPr id="23" name="12Н2-РДМ134-05.jpg" descr="\\Viribus_unitis\Public\ФОТО\ФОТО-JPEG\12Н2-РДМ134-05.jpg"/>
        <xdr:cNvPicPr preferRelativeResize="1">
          <a:picLocks noChangeAspect="0"/>
        </xdr:cNvPicPr>
      </xdr:nvPicPr>
      <xdr:blipFill>
        <a:blip r:link="rId23"/>
        <a:stretch>
          <a:fillRect/>
        </a:stretch>
      </xdr:blipFill>
      <xdr:spPr>
        <a:xfrm>
          <a:off x="123825" y="34413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123825</xdr:rowOff>
    </xdr:from>
    <xdr:to>
      <xdr:col>0</xdr:col>
      <xdr:colOff>1400175</xdr:colOff>
      <xdr:row>24</xdr:row>
      <xdr:rowOff>1400175</xdr:rowOff>
    </xdr:to>
    <xdr:pic>
      <xdr:nvPicPr>
        <xdr:cNvPr id="24" name="12Н2-РДМ134-27.jpg" descr="\\Viribus_unitis\Public\ФОТО\ФОТО-JPEG\12Н2-РДМ134-27.jpg"/>
        <xdr:cNvPicPr preferRelativeResize="1">
          <a:picLocks noChangeAspect="0"/>
        </xdr:cNvPicPr>
      </xdr:nvPicPr>
      <xdr:blipFill>
        <a:blip r:link="rId24"/>
        <a:stretch>
          <a:fillRect/>
        </a:stretch>
      </xdr:blipFill>
      <xdr:spPr>
        <a:xfrm>
          <a:off x="123825" y="35937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123825</xdr:rowOff>
    </xdr:from>
    <xdr:to>
      <xdr:col>0</xdr:col>
      <xdr:colOff>1400175</xdr:colOff>
      <xdr:row>25</xdr:row>
      <xdr:rowOff>1400175</xdr:rowOff>
    </xdr:to>
    <xdr:pic>
      <xdr:nvPicPr>
        <xdr:cNvPr id="25" name="12Н2-РДМ138-01.jpg" descr="\\Viribus_unitis\Public\ФОТО\ФОТО-JPEG\12Н2-РДМ138-01.jpg"/>
        <xdr:cNvPicPr preferRelativeResize="1">
          <a:picLocks noChangeAspect="0"/>
        </xdr:cNvPicPr>
      </xdr:nvPicPr>
      <xdr:blipFill>
        <a:blip r:link="rId25"/>
        <a:stretch>
          <a:fillRect/>
        </a:stretch>
      </xdr:blipFill>
      <xdr:spPr>
        <a:xfrm>
          <a:off x="123825" y="37461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123825</xdr:rowOff>
    </xdr:from>
    <xdr:to>
      <xdr:col>0</xdr:col>
      <xdr:colOff>1400175</xdr:colOff>
      <xdr:row>26</xdr:row>
      <xdr:rowOff>1400175</xdr:rowOff>
    </xdr:to>
    <xdr:pic>
      <xdr:nvPicPr>
        <xdr:cNvPr id="26" name="12Н2-РДМ139-27.jpg" descr="\\Viribus_unitis\Public\ФОТО\ФОТО-JPEG\12Н2-РДМ139-27.jpg"/>
        <xdr:cNvPicPr preferRelativeResize="1">
          <a:picLocks noChangeAspect="0"/>
        </xdr:cNvPicPr>
      </xdr:nvPicPr>
      <xdr:blipFill>
        <a:blip r:link="rId26"/>
        <a:stretch>
          <a:fillRect/>
        </a:stretch>
      </xdr:blipFill>
      <xdr:spPr>
        <a:xfrm>
          <a:off x="123825" y="389858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" sqref="R2"/>
    </sheetView>
  </sheetViews>
  <sheetFormatPr defaultColWidth="9.140625" defaultRowHeight="15"/>
  <cols>
    <col min="1" max="1" width="22.7109375" style="0" customWidth="1"/>
    <col min="2" max="2" width="15.7109375" style="0" customWidth="1"/>
    <col min="3" max="3" width="9.7109375" style="0" customWidth="1"/>
    <col min="4" max="4" width="18.7109375" style="0" customWidth="1"/>
    <col min="5" max="6" width="10.7109375" style="0" customWidth="1"/>
    <col min="7" max="7" width="22.7109375" style="0" customWidth="1"/>
    <col min="8" max="9" width="10.7109375" style="0" customWidth="1"/>
    <col min="10" max="22" width="8.7109375" style="0" customWidth="1"/>
    <col min="23" max="23" width="12.7109375" style="0" customWidth="1"/>
    <col min="24" max="24" width="30.7109375" style="0" customWidth="1"/>
    <col min="25" max="25" width="8.7109375" style="0" customWidth="1"/>
  </cols>
  <sheetData>
    <row r="1" spans="1:25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4" ht="120" customHeight="1">
      <c r="A2" s="4"/>
      <c r="B2" s="5" t="s">
        <v>25</v>
      </c>
      <c r="C2" s="5" t="s">
        <v>26</v>
      </c>
      <c r="D2" s="6" t="s">
        <v>27</v>
      </c>
      <c r="E2" s="6" t="s">
        <v>28</v>
      </c>
      <c r="F2" s="6" t="s">
        <v>29</v>
      </c>
      <c r="G2" s="6" t="s">
        <v>30</v>
      </c>
      <c r="H2" s="7">
        <v>950</v>
      </c>
      <c r="I2" s="8"/>
      <c r="J2" s="9"/>
      <c r="K2" s="9"/>
      <c r="L2" s="9"/>
      <c r="M2" s="10"/>
      <c r="N2" s="10"/>
      <c r="O2" s="10"/>
      <c r="P2" s="9"/>
      <c r="Q2" s="9"/>
      <c r="R2" s="9"/>
      <c r="S2" s="10"/>
      <c r="T2" s="10"/>
      <c r="U2" s="9"/>
      <c r="V2" s="7">
        <v>5</v>
      </c>
      <c r="W2" s="7">
        <f>IF(ISBLANK(Y2),IF(VALUE(I2)&gt;0,H2*I2*V2,H2*(M2+N2+O2+S2+T2)),0)</f>
        <v>0</v>
      </c>
      <c r="X2" s="3">
        <f>SUM(W2:W28)</f>
        <v>0</v>
      </c>
    </row>
    <row r="3" spans="1:24" ht="120" customHeight="1">
      <c r="A3" s="4"/>
      <c r="B3" s="5" t="s">
        <v>31</v>
      </c>
      <c r="C3" s="5" t="s">
        <v>26</v>
      </c>
      <c r="D3" s="6" t="s">
        <v>27</v>
      </c>
      <c r="E3" s="6" t="s">
        <v>32</v>
      </c>
      <c r="F3" s="6" t="s">
        <v>33</v>
      </c>
      <c r="G3" s="6" t="s">
        <v>30</v>
      </c>
      <c r="H3" s="7">
        <v>950</v>
      </c>
      <c r="I3" s="8"/>
      <c r="J3" s="9"/>
      <c r="K3" s="9"/>
      <c r="L3" s="9"/>
      <c r="M3" s="10"/>
      <c r="N3" s="10"/>
      <c r="O3" s="10"/>
      <c r="P3" s="9"/>
      <c r="Q3" s="9"/>
      <c r="R3" s="9"/>
      <c r="S3" s="10"/>
      <c r="T3" s="10"/>
      <c r="U3" s="10"/>
      <c r="V3" s="7">
        <v>6</v>
      </c>
      <c r="W3" s="7">
        <f>IF(ISBLANK(Y3),IF(VALUE(I3)&gt;0,H3*I3*V3,H3*(M3+N3+O3+S3+T3+U3)),0)</f>
        <v>0</v>
      </c>
      <c r="X3" s="2"/>
    </row>
    <row r="4" spans="1:24" ht="120" customHeight="1">
      <c r="A4" s="4"/>
      <c r="B4" s="5" t="s">
        <v>34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7">
        <v>1080</v>
      </c>
      <c r="I4" s="8"/>
      <c r="J4" s="9"/>
      <c r="K4" s="9"/>
      <c r="L4" s="9"/>
      <c r="M4" s="10"/>
      <c r="N4" s="10"/>
      <c r="O4" s="10"/>
      <c r="P4" s="9"/>
      <c r="Q4" s="9"/>
      <c r="R4" s="9"/>
      <c r="S4" s="10"/>
      <c r="T4" s="10"/>
      <c r="U4" s="9"/>
      <c r="V4" s="7">
        <v>5</v>
      </c>
      <c r="W4" s="7">
        <f aca="true" t="shared" si="0" ref="W4:W17">IF(ISBLANK(Y4),IF(VALUE(I4)&gt;0,H4*I4*V4,H4*(M4+N4+O4+S4+T4)),0)</f>
        <v>0</v>
      </c>
      <c r="X4" s="2"/>
    </row>
    <row r="5" spans="1:24" ht="120" customHeight="1">
      <c r="A5" s="4"/>
      <c r="B5" s="5" t="s">
        <v>35</v>
      </c>
      <c r="C5" s="5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7">
        <v>950</v>
      </c>
      <c r="I5" s="8"/>
      <c r="J5" s="9"/>
      <c r="K5" s="9"/>
      <c r="L5" s="9"/>
      <c r="M5" s="10"/>
      <c r="N5" s="10"/>
      <c r="O5" s="10"/>
      <c r="P5" s="9"/>
      <c r="Q5" s="9"/>
      <c r="R5" s="9"/>
      <c r="S5" s="10"/>
      <c r="T5" s="10"/>
      <c r="U5" s="9"/>
      <c r="V5" s="7">
        <v>5</v>
      </c>
      <c r="W5" s="7">
        <f t="shared" si="0"/>
        <v>0</v>
      </c>
      <c r="X5" s="2"/>
    </row>
    <row r="6" spans="1:24" ht="120" customHeight="1">
      <c r="A6" s="4"/>
      <c r="B6" s="5" t="s">
        <v>36</v>
      </c>
      <c r="C6" s="5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7">
        <v>950</v>
      </c>
      <c r="I6" s="8"/>
      <c r="J6" s="9"/>
      <c r="K6" s="9"/>
      <c r="L6" s="9"/>
      <c r="M6" s="10"/>
      <c r="N6" s="10"/>
      <c r="O6" s="10"/>
      <c r="P6" s="9"/>
      <c r="Q6" s="9"/>
      <c r="R6" s="9"/>
      <c r="S6" s="10"/>
      <c r="T6" s="10"/>
      <c r="U6" s="9"/>
      <c r="V6" s="7">
        <v>5</v>
      </c>
      <c r="W6" s="7">
        <f t="shared" si="0"/>
        <v>0</v>
      </c>
      <c r="X6" s="2"/>
    </row>
    <row r="7" spans="1:24" ht="120" customHeight="1">
      <c r="A7" s="4"/>
      <c r="B7" s="5" t="s">
        <v>37</v>
      </c>
      <c r="C7" s="5" t="s">
        <v>38</v>
      </c>
      <c r="D7" s="6" t="s">
        <v>39</v>
      </c>
      <c r="E7" s="6" t="s">
        <v>40</v>
      </c>
      <c r="F7" s="6" t="s">
        <v>29</v>
      </c>
      <c r="G7" s="6" t="s">
        <v>41</v>
      </c>
      <c r="H7" s="7">
        <v>553</v>
      </c>
      <c r="I7" s="8"/>
      <c r="J7" s="9"/>
      <c r="K7" s="9"/>
      <c r="L7" s="9"/>
      <c r="M7" s="10"/>
      <c r="N7" s="10"/>
      <c r="O7" s="10"/>
      <c r="P7" s="9"/>
      <c r="Q7" s="9"/>
      <c r="R7" s="9"/>
      <c r="S7" s="10"/>
      <c r="T7" s="10"/>
      <c r="U7" s="9"/>
      <c r="V7" s="7">
        <v>5</v>
      </c>
      <c r="W7" s="7">
        <f t="shared" si="0"/>
        <v>0</v>
      </c>
      <c r="X7" s="2"/>
    </row>
    <row r="8" spans="1:24" ht="120" customHeight="1">
      <c r="A8" s="4"/>
      <c r="B8" s="5" t="s">
        <v>42</v>
      </c>
      <c r="C8" s="5" t="s">
        <v>38</v>
      </c>
      <c r="D8" s="6" t="s">
        <v>39</v>
      </c>
      <c r="E8" s="6" t="s">
        <v>43</v>
      </c>
      <c r="F8" s="6" t="s">
        <v>29</v>
      </c>
      <c r="G8" s="6" t="s">
        <v>41</v>
      </c>
      <c r="H8" s="7">
        <v>497</v>
      </c>
      <c r="I8" s="8"/>
      <c r="J8" s="9"/>
      <c r="K8" s="9"/>
      <c r="L8" s="9"/>
      <c r="M8" s="10"/>
      <c r="N8" s="10"/>
      <c r="O8" s="10"/>
      <c r="P8" s="9"/>
      <c r="Q8" s="9"/>
      <c r="R8" s="9"/>
      <c r="S8" s="10"/>
      <c r="T8" s="10"/>
      <c r="U8" s="9"/>
      <c r="V8" s="7">
        <v>5</v>
      </c>
      <c r="W8" s="7">
        <f t="shared" si="0"/>
        <v>0</v>
      </c>
      <c r="X8" s="2"/>
    </row>
    <row r="9" spans="1:24" ht="120" customHeight="1">
      <c r="A9" s="4"/>
      <c r="B9" s="5" t="s">
        <v>44</v>
      </c>
      <c r="C9" s="5" t="s">
        <v>38</v>
      </c>
      <c r="D9" s="6" t="s">
        <v>39</v>
      </c>
      <c r="E9" s="6" t="s">
        <v>45</v>
      </c>
      <c r="F9" s="6" t="s">
        <v>29</v>
      </c>
      <c r="G9" s="6" t="s">
        <v>41</v>
      </c>
      <c r="H9" s="7">
        <v>497</v>
      </c>
      <c r="I9" s="8"/>
      <c r="J9" s="9"/>
      <c r="K9" s="9"/>
      <c r="L9" s="9"/>
      <c r="M9" s="10"/>
      <c r="N9" s="10"/>
      <c r="O9" s="10"/>
      <c r="P9" s="9"/>
      <c r="Q9" s="9"/>
      <c r="R9" s="9"/>
      <c r="S9" s="10"/>
      <c r="T9" s="10"/>
      <c r="U9" s="9"/>
      <c r="V9" s="7">
        <v>5</v>
      </c>
      <c r="W9" s="7">
        <f t="shared" si="0"/>
        <v>0</v>
      </c>
      <c r="X9" s="2"/>
    </row>
    <row r="10" spans="1:24" ht="120" customHeight="1">
      <c r="A10" s="4"/>
      <c r="B10" s="5" t="s">
        <v>46</v>
      </c>
      <c r="C10" s="5" t="s">
        <v>47</v>
      </c>
      <c r="D10" s="6" t="s">
        <v>48</v>
      </c>
      <c r="E10" s="6" t="s">
        <v>49</v>
      </c>
      <c r="F10" s="6" t="s">
        <v>29</v>
      </c>
      <c r="G10" s="6" t="s">
        <v>50</v>
      </c>
      <c r="H10" s="7">
        <v>450</v>
      </c>
      <c r="I10" s="8"/>
      <c r="J10" s="9"/>
      <c r="K10" s="9"/>
      <c r="L10" s="9"/>
      <c r="M10" s="10"/>
      <c r="N10" s="10"/>
      <c r="O10" s="10"/>
      <c r="P10" s="9"/>
      <c r="Q10" s="9"/>
      <c r="R10" s="9"/>
      <c r="S10" s="10"/>
      <c r="T10" s="10"/>
      <c r="U10" s="9"/>
      <c r="V10" s="7">
        <v>5</v>
      </c>
      <c r="W10" s="7">
        <f t="shared" si="0"/>
        <v>0</v>
      </c>
      <c r="X10" s="2"/>
    </row>
    <row r="11" spans="1:24" ht="120" customHeight="1">
      <c r="A11" s="4"/>
      <c r="B11" s="5" t="s">
        <v>51</v>
      </c>
      <c r="C11" s="5" t="s">
        <v>47</v>
      </c>
      <c r="D11" s="6" t="s">
        <v>48</v>
      </c>
      <c r="E11" s="6" t="s">
        <v>52</v>
      </c>
      <c r="F11" s="6" t="s">
        <v>29</v>
      </c>
      <c r="G11" s="6" t="s">
        <v>50</v>
      </c>
      <c r="H11" s="7">
        <v>450</v>
      </c>
      <c r="I11" s="8"/>
      <c r="J11" s="9"/>
      <c r="K11" s="9"/>
      <c r="L11" s="9"/>
      <c r="M11" s="10"/>
      <c r="N11" s="10"/>
      <c r="O11" s="10"/>
      <c r="P11" s="9"/>
      <c r="Q11" s="9"/>
      <c r="R11" s="9"/>
      <c r="S11" s="10"/>
      <c r="T11" s="10"/>
      <c r="U11" s="9"/>
      <c r="V11" s="7">
        <v>5</v>
      </c>
      <c r="W11" s="7">
        <f t="shared" si="0"/>
        <v>0</v>
      </c>
      <c r="X11" s="2"/>
    </row>
    <row r="12" spans="1:24" ht="120" customHeight="1">
      <c r="A12" s="4"/>
      <c r="B12" s="5" t="s">
        <v>53</v>
      </c>
      <c r="C12" s="5" t="s">
        <v>47</v>
      </c>
      <c r="D12" s="6" t="s">
        <v>48</v>
      </c>
      <c r="E12" s="6" t="s">
        <v>54</v>
      </c>
      <c r="F12" s="6" t="s">
        <v>29</v>
      </c>
      <c r="G12" s="6" t="s">
        <v>50</v>
      </c>
      <c r="H12" s="7">
        <v>450</v>
      </c>
      <c r="I12" s="8"/>
      <c r="J12" s="9"/>
      <c r="K12" s="9"/>
      <c r="L12" s="9"/>
      <c r="M12" s="10"/>
      <c r="N12" s="10"/>
      <c r="O12" s="10"/>
      <c r="P12" s="9"/>
      <c r="Q12" s="9"/>
      <c r="R12" s="9"/>
      <c r="S12" s="10"/>
      <c r="T12" s="10"/>
      <c r="U12" s="9"/>
      <c r="V12" s="7">
        <v>5</v>
      </c>
      <c r="W12" s="7">
        <f t="shared" si="0"/>
        <v>0</v>
      </c>
      <c r="X12" s="2"/>
    </row>
    <row r="13" spans="1:24" ht="120" customHeight="1">
      <c r="A13" s="4"/>
      <c r="B13" s="5" t="s">
        <v>55</v>
      </c>
      <c r="C13" s="5" t="s">
        <v>47</v>
      </c>
      <c r="D13" s="6" t="s">
        <v>48</v>
      </c>
      <c r="E13" s="6" t="s">
        <v>43</v>
      </c>
      <c r="F13" s="6" t="s">
        <v>29</v>
      </c>
      <c r="G13" s="6" t="s">
        <v>50</v>
      </c>
      <c r="H13" s="7">
        <v>450</v>
      </c>
      <c r="I13" s="8"/>
      <c r="J13" s="9"/>
      <c r="K13" s="9"/>
      <c r="L13" s="9"/>
      <c r="M13" s="10"/>
      <c r="N13" s="10"/>
      <c r="O13" s="10"/>
      <c r="P13" s="9"/>
      <c r="Q13" s="9"/>
      <c r="R13" s="9"/>
      <c r="S13" s="10"/>
      <c r="T13" s="10"/>
      <c r="U13" s="9"/>
      <c r="V13" s="7">
        <v>5</v>
      </c>
      <c r="W13" s="7">
        <f t="shared" si="0"/>
        <v>0</v>
      </c>
      <c r="X13" s="2"/>
    </row>
    <row r="14" spans="1:24" ht="120" customHeight="1">
      <c r="A14" s="4"/>
      <c r="B14" s="5" t="s">
        <v>56</v>
      </c>
      <c r="C14" s="5" t="s">
        <v>38</v>
      </c>
      <c r="D14" s="6" t="s">
        <v>57</v>
      </c>
      <c r="E14" s="6" t="s">
        <v>52</v>
      </c>
      <c r="F14" s="6" t="s">
        <v>29</v>
      </c>
      <c r="G14" s="6" t="s">
        <v>58</v>
      </c>
      <c r="H14" s="7">
        <v>580</v>
      </c>
      <c r="I14" s="8"/>
      <c r="J14" s="9"/>
      <c r="K14" s="9"/>
      <c r="L14" s="9"/>
      <c r="M14" s="10"/>
      <c r="N14" s="10"/>
      <c r="O14" s="10"/>
      <c r="P14" s="9"/>
      <c r="Q14" s="9"/>
      <c r="R14" s="9"/>
      <c r="S14" s="10"/>
      <c r="T14" s="10"/>
      <c r="U14" s="9"/>
      <c r="V14" s="7">
        <v>5</v>
      </c>
      <c r="W14" s="7">
        <f t="shared" si="0"/>
        <v>0</v>
      </c>
      <c r="X14" s="2"/>
    </row>
    <row r="15" spans="1:24" ht="120" customHeight="1">
      <c r="A15" s="4"/>
      <c r="B15" s="5" t="s">
        <v>59</v>
      </c>
      <c r="C15" s="5" t="s">
        <v>38</v>
      </c>
      <c r="D15" s="6" t="s">
        <v>60</v>
      </c>
      <c r="E15" s="6" t="s">
        <v>61</v>
      </c>
      <c r="F15" s="6" t="s">
        <v>29</v>
      </c>
      <c r="G15" s="6" t="s">
        <v>62</v>
      </c>
      <c r="H15" s="7">
        <v>680</v>
      </c>
      <c r="I15" s="8"/>
      <c r="J15" s="9"/>
      <c r="K15" s="9"/>
      <c r="L15" s="9"/>
      <c r="M15" s="10"/>
      <c r="N15" s="10"/>
      <c r="O15" s="10"/>
      <c r="P15" s="9"/>
      <c r="Q15" s="9"/>
      <c r="R15" s="9"/>
      <c r="S15" s="10"/>
      <c r="T15" s="10"/>
      <c r="U15" s="9"/>
      <c r="V15" s="7">
        <v>5</v>
      </c>
      <c r="W15" s="7">
        <f t="shared" si="0"/>
        <v>0</v>
      </c>
      <c r="X15" s="2"/>
    </row>
    <row r="16" spans="1:24" ht="120" customHeight="1">
      <c r="A16" s="4"/>
      <c r="B16" s="5" t="s">
        <v>63</v>
      </c>
      <c r="C16" s="5" t="s">
        <v>38</v>
      </c>
      <c r="D16" s="6" t="s">
        <v>57</v>
      </c>
      <c r="E16" s="6" t="s">
        <v>43</v>
      </c>
      <c r="F16" s="6" t="s">
        <v>29</v>
      </c>
      <c r="G16" s="6" t="s">
        <v>64</v>
      </c>
      <c r="H16" s="7">
        <v>750</v>
      </c>
      <c r="I16" s="8"/>
      <c r="J16" s="9"/>
      <c r="K16" s="9"/>
      <c r="L16" s="9"/>
      <c r="M16" s="10"/>
      <c r="N16" s="10"/>
      <c r="O16" s="10"/>
      <c r="P16" s="9"/>
      <c r="Q16" s="9"/>
      <c r="R16" s="9"/>
      <c r="S16" s="10"/>
      <c r="T16" s="10"/>
      <c r="U16" s="9"/>
      <c r="V16" s="7">
        <v>5</v>
      </c>
      <c r="W16" s="7">
        <f t="shared" si="0"/>
        <v>0</v>
      </c>
      <c r="X16" s="2"/>
    </row>
    <row r="17" spans="1:24" ht="120" customHeight="1">
      <c r="A17" s="4"/>
      <c r="B17" s="5" t="s">
        <v>65</v>
      </c>
      <c r="C17" s="5" t="s">
        <v>66</v>
      </c>
      <c r="D17" s="6" t="s">
        <v>67</v>
      </c>
      <c r="E17" s="6" t="s">
        <v>68</v>
      </c>
      <c r="F17" s="6" t="s">
        <v>29</v>
      </c>
      <c r="G17" s="6" t="s">
        <v>69</v>
      </c>
      <c r="H17" s="7">
        <v>750</v>
      </c>
      <c r="I17" s="8"/>
      <c r="J17" s="9"/>
      <c r="K17" s="9"/>
      <c r="L17" s="9"/>
      <c r="M17" s="10"/>
      <c r="N17" s="10"/>
      <c r="O17" s="10"/>
      <c r="P17" s="9"/>
      <c r="Q17" s="9"/>
      <c r="R17" s="9"/>
      <c r="S17" s="10"/>
      <c r="T17" s="10"/>
      <c r="U17" s="9"/>
      <c r="V17" s="7">
        <v>5</v>
      </c>
      <c r="W17" s="7">
        <f t="shared" si="0"/>
        <v>0</v>
      </c>
      <c r="X17" s="2"/>
    </row>
    <row r="18" spans="1:24" ht="120" customHeight="1">
      <c r="A18" s="4"/>
      <c r="B18" s="5" t="s">
        <v>70</v>
      </c>
      <c r="C18" s="5" t="s">
        <v>47</v>
      </c>
      <c r="D18" s="6" t="s">
        <v>71</v>
      </c>
      <c r="E18" s="6" t="s">
        <v>43</v>
      </c>
      <c r="F18" s="6" t="s">
        <v>33</v>
      </c>
      <c r="G18" s="6" t="s">
        <v>72</v>
      </c>
      <c r="H18" s="7">
        <v>800</v>
      </c>
      <c r="I18" s="8"/>
      <c r="J18" s="9"/>
      <c r="K18" s="9"/>
      <c r="L18" s="9"/>
      <c r="M18" s="10"/>
      <c r="N18" s="10"/>
      <c r="O18" s="10"/>
      <c r="P18" s="9"/>
      <c r="Q18" s="9"/>
      <c r="R18" s="9"/>
      <c r="S18" s="10"/>
      <c r="T18" s="10"/>
      <c r="U18" s="10"/>
      <c r="V18" s="7">
        <v>6</v>
      </c>
      <c r="W18" s="7">
        <f>IF(ISBLANK(Y18),IF(VALUE(I18)&gt;0,H18*I18*V18,H18*(M18+N18+O18+S18+T18+U18)),0)</f>
        <v>0</v>
      </c>
      <c r="X18" s="2"/>
    </row>
    <row r="19" spans="1:24" ht="120" customHeight="1">
      <c r="A19" s="4"/>
      <c r="B19" s="5" t="s">
        <v>73</v>
      </c>
      <c r="C19" s="5" t="s">
        <v>66</v>
      </c>
      <c r="D19" s="6" t="s">
        <v>67</v>
      </c>
      <c r="E19" s="6" t="s">
        <v>43</v>
      </c>
      <c r="F19" s="6" t="s">
        <v>29</v>
      </c>
      <c r="G19" s="6" t="s">
        <v>74</v>
      </c>
      <c r="H19" s="7">
        <v>900</v>
      </c>
      <c r="I19" s="8"/>
      <c r="J19" s="9"/>
      <c r="K19" s="9"/>
      <c r="L19" s="9"/>
      <c r="M19" s="10"/>
      <c r="N19" s="10"/>
      <c r="O19" s="10"/>
      <c r="P19" s="9"/>
      <c r="Q19" s="9"/>
      <c r="R19" s="9"/>
      <c r="S19" s="10"/>
      <c r="T19" s="10"/>
      <c r="U19" s="9"/>
      <c r="V19" s="7">
        <v>5</v>
      </c>
      <c r="W19" s="7">
        <f>IF(ISBLANK(Y19),IF(VALUE(I19)&gt;0,H19*I19*V19,H19*(M19+N19+O19+S19+T19)),0)</f>
        <v>0</v>
      </c>
      <c r="X19" s="2"/>
    </row>
    <row r="20" spans="1:24" ht="120" customHeight="1">
      <c r="A20" s="4"/>
      <c r="B20" s="5" t="s">
        <v>75</v>
      </c>
      <c r="C20" s="5" t="s">
        <v>66</v>
      </c>
      <c r="D20" s="6" t="s">
        <v>67</v>
      </c>
      <c r="E20" s="6" t="s">
        <v>76</v>
      </c>
      <c r="F20" s="6" t="s">
        <v>29</v>
      </c>
      <c r="G20" s="6" t="s">
        <v>74</v>
      </c>
      <c r="H20" s="7">
        <v>900</v>
      </c>
      <c r="I20" s="8"/>
      <c r="J20" s="9"/>
      <c r="K20" s="9"/>
      <c r="L20" s="9"/>
      <c r="M20" s="10"/>
      <c r="N20" s="10"/>
      <c r="O20" s="10"/>
      <c r="P20" s="9"/>
      <c r="Q20" s="9"/>
      <c r="R20" s="9"/>
      <c r="S20" s="10"/>
      <c r="T20" s="10"/>
      <c r="U20" s="9"/>
      <c r="V20" s="7">
        <v>5</v>
      </c>
      <c r="W20" s="7">
        <f>IF(ISBLANK(Y20),IF(VALUE(I20)&gt;0,H20*I20*V20,H20*(M20+N20+O20+S20+T20)),0)</f>
        <v>0</v>
      </c>
      <c r="X20" s="2"/>
    </row>
    <row r="21" spans="1:24" ht="120" customHeight="1">
      <c r="A21" s="4"/>
      <c r="B21" s="5" t="s">
        <v>77</v>
      </c>
      <c r="C21" s="5" t="s">
        <v>66</v>
      </c>
      <c r="D21" s="6" t="s">
        <v>78</v>
      </c>
      <c r="E21" s="6" t="s">
        <v>79</v>
      </c>
      <c r="F21" s="6" t="s">
        <v>33</v>
      </c>
      <c r="G21" s="6" t="s">
        <v>80</v>
      </c>
      <c r="H21" s="7">
        <v>670</v>
      </c>
      <c r="I21" s="8"/>
      <c r="J21" s="9"/>
      <c r="K21" s="9"/>
      <c r="L21" s="9"/>
      <c r="M21" s="10"/>
      <c r="N21" s="10"/>
      <c r="O21" s="10"/>
      <c r="P21" s="9"/>
      <c r="Q21" s="9"/>
      <c r="R21" s="9"/>
      <c r="S21" s="10"/>
      <c r="T21" s="10"/>
      <c r="U21" s="10"/>
      <c r="V21" s="7">
        <v>6</v>
      </c>
      <c r="W21" s="7">
        <f>IF(ISBLANK(Y21),IF(VALUE(I21)&gt;0,H21*I21*V21,H21*(M21+N21+O21+S21+T21+U21)),0)</f>
        <v>0</v>
      </c>
      <c r="X21" s="2"/>
    </row>
    <row r="22" spans="1:24" ht="120" customHeight="1">
      <c r="A22" s="4"/>
      <c r="B22" s="5" t="s">
        <v>81</v>
      </c>
      <c r="C22" s="5" t="s">
        <v>66</v>
      </c>
      <c r="D22" s="6" t="s">
        <v>78</v>
      </c>
      <c r="E22" s="6" t="s">
        <v>82</v>
      </c>
      <c r="F22" s="6" t="s">
        <v>29</v>
      </c>
      <c r="G22" s="6" t="s">
        <v>83</v>
      </c>
      <c r="H22" s="7">
        <v>800</v>
      </c>
      <c r="I22" s="8"/>
      <c r="J22" s="9"/>
      <c r="K22" s="9"/>
      <c r="L22" s="9"/>
      <c r="M22" s="10"/>
      <c r="N22" s="10"/>
      <c r="O22" s="10"/>
      <c r="P22" s="9"/>
      <c r="Q22" s="9"/>
      <c r="R22" s="9"/>
      <c r="S22" s="10"/>
      <c r="T22" s="10"/>
      <c r="U22" s="9"/>
      <c r="V22" s="7">
        <v>5</v>
      </c>
      <c r="W22" s="7">
        <f>IF(ISBLANK(Y22),IF(VALUE(I22)&gt;0,H22*I22*V22,H22*(M22+N22+O22+S22+T22)),0)</f>
        <v>0</v>
      </c>
      <c r="X22" s="2"/>
    </row>
    <row r="23" spans="1:24" ht="120" customHeight="1">
      <c r="A23" s="4"/>
      <c r="B23" s="5" t="s">
        <v>84</v>
      </c>
      <c r="C23" s="5" t="s">
        <v>66</v>
      </c>
      <c r="D23" s="6" t="s">
        <v>78</v>
      </c>
      <c r="E23" s="6" t="s">
        <v>85</v>
      </c>
      <c r="F23" s="6" t="s">
        <v>29</v>
      </c>
      <c r="G23" s="6" t="s">
        <v>83</v>
      </c>
      <c r="H23" s="7">
        <v>850</v>
      </c>
      <c r="I23" s="8"/>
      <c r="J23" s="9"/>
      <c r="K23" s="9"/>
      <c r="L23" s="9"/>
      <c r="M23" s="10"/>
      <c r="N23" s="10"/>
      <c r="O23" s="10"/>
      <c r="P23" s="9"/>
      <c r="Q23" s="9"/>
      <c r="R23" s="9"/>
      <c r="S23" s="10"/>
      <c r="T23" s="10"/>
      <c r="U23" s="9"/>
      <c r="V23" s="7">
        <v>5</v>
      </c>
      <c r="W23" s="7">
        <f>IF(ISBLANK(Y23),IF(VALUE(I23)&gt;0,H23*I23*V23,H23*(M23+N23+O23+S23+T23)),0)</f>
        <v>0</v>
      </c>
      <c r="X23" s="2"/>
    </row>
    <row r="24" spans="1:24" ht="120" customHeight="1">
      <c r="A24" s="4"/>
      <c r="B24" s="5" t="s">
        <v>86</v>
      </c>
      <c r="C24" s="5" t="s">
        <v>66</v>
      </c>
      <c r="D24" s="6" t="s">
        <v>78</v>
      </c>
      <c r="E24" s="6" t="s">
        <v>54</v>
      </c>
      <c r="F24" s="6" t="s">
        <v>33</v>
      </c>
      <c r="G24" s="6" t="s">
        <v>83</v>
      </c>
      <c r="H24" s="7">
        <v>650</v>
      </c>
      <c r="I24" s="8"/>
      <c r="J24" s="9"/>
      <c r="K24" s="9"/>
      <c r="L24" s="9"/>
      <c r="M24" s="10"/>
      <c r="N24" s="10"/>
      <c r="O24" s="10"/>
      <c r="P24" s="9"/>
      <c r="Q24" s="9"/>
      <c r="R24" s="9"/>
      <c r="S24" s="10"/>
      <c r="T24" s="10"/>
      <c r="U24" s="10"/>
      <c r="V24" s="7">
        <v>6</v>
      </c>
      <c r="W24" s="7">
        <f>IF(ISBLANK(Y24),IF(VALUE(I24)&gt;0,H24*I24*V24,H24*(M24+N24+O24+S24+T24+U24)),0)</f>
        <v>0</v>
      </c>
      <c r="X24" s="2"/>
    </row>
    <row r="25" spans="1:24" ht="120" customHeight="1">
      <c r="A25" s="4"/>
      <c r="B25" s="5" t="s">
        <v>87</v>
      </c>
      <c r="C25" s="5" t="s">
        <v>66</v>
      </c>
      <c r="D25" s="6" t="s">
        <v>78</v>
      </c>
      <c r="E25" s="6" t="s">
        <v>52</v>
      </c>
      <c r="F25" s="6" t="s">
        <v>29</v>
      </c>
      <c r="G25" s="6" t="s">
        <v>88</v>
      </c>
      <c r="H25" s="7">
        <v>650</v>
      </c>
      <c r="I25" s="8"/>
      <c r="J25" s="9"/>
      <c r="K25" s="9"/>
      <c r="L25" s="9"/>
      <c r="M25" s="10"/>
      <c r="N25" s="10"/>
      <c r="O25" s="10"/>
      <c r="P25" s="9"/>
      <c r="Q25" s="9"/>
      <c r="R25" s="9"/>
      <c r="S25" s="10"/>
      <c r="T25" s="10"/>
      <c r="U25" s="9"/>
      <c r="V25" s="7">
        <v>5</v>
      </c>
      <c r="W25" s="7">
        <f>IF(ISBLANK(Y25),IF(VALUE(I25)&gt;0,H25*I25*V25,H25*(M25+N25+O25+S25+T25)),0)</f>
        <v>0</v>
      </c>
      <c r="X25" s="2"/>
    </row>
    <row r="26" spans="1:24" ht="120" customHeight="1">
      <c r="A26" s="4"/>
      <c r="B26" s="5" t="s">
        <v>89</v>
      </c>
      <c r="C26" s="5" t="s">
        <v>66</v>
      </c>
      <c r="D26" s="6" t="s">
        <v>78</v>
      </c>
      <c r="E26" s="6" t="s">
        <v>90</v>
      </c>
      <c r="F26" s="6" t="s">
        <v>29</v>
      </c>
      <c r="G26" s="6" t="s">
        <v>91</v>
      </c>
      <c r="H26" s="7">
        <v>790</v>
      </c>
      <c r="I26" s="8"/>
      <c r="J26" s="9"/>
      <c r="K26" s="9"/>
      <c r="L26" s="9"/>
      <c r="M26" s="10"/>
      <c r="N26" s="10"/>
      <c r="O26" s="10"/>
      <c r="P26" s="9"/>
      <c r="Q26" s="9"/>
      <c r="R26" s="9"/>
      <c r="S26" s="10"/>
      <c r="T26" s="10"/>
      <c r="U26" s="9"/>
      <c r="V26" s="7">
        <v>5</v>
      </c>
      <c r="W26" s="7">
        <f>IF(ISBLANK(Y26),IF(VALUE(I26)&gt;0,H26*I26*V26,H26*(M26+N26+O26+S26+T26)),0)</f>
        <v>0</v>
      </c>
      <c r="X26" s="2"/>
    </row>
    <row r="27" spans="1:24" ht="120" customHeight="1">
      <c r="A27" s="4"/>
      <c r="B27" s="5" t="s">
        <v>92</v>
      </c>
      <c r="C27" s="5" t="s">
        <v>66</v>
      </c>
      <c r="D27" s="6" t="s">
        <v>78</v>
      </c>
      <c r="E27" s="6" t="s">
        <v>93</v>
      </c>
      <c r="F27" s="6" t="s">
        <v>29</v>
      </c>
      <c r="G27" s="6" t="s">
        <v>94</v>
      </c>
      <c r="H27" s="7">
        <v>790</v>
      </c>
      <c r="I27" s="8"/>
      <c r="J27" s="9"/>
      <c r="K27" s="9"/>
      <c r="L27" s="9"/>
      <c r="M27" s="10"/>
      <c r="N27" s="10"/>
      <c r="O27" s="10"/>
      <c r="P27" s="9"/>
      <c r="Q27" s="9"/>
      <c r="R27" s="9"/>
      <c r="S27" s="10"/>
      <c r="T27" s="10"/>
      <c r="U27" s="9"/>
      <c r="V27" s="7">
        <v>5</v>
      </c>
      <c r="W27" s="7">
        <f>IF(ISBLANK(Y27),IF(VALUE(I27)&gt;0,H27*I27*V27,H27*(M27+N27+O27+S27+T27)),0)</f>
        <v>0</v>
      </c>
      <c r="X27" s="2"/>
    </row>
    <row r="28" spans="1:24" ht="120" customHeight="1">
      <c r="A28" s="4"/>
      <c r="B28" s="5" t="s">
        <v>95</v>
      </c>
      <c r="C28" s="5" t="s">
        <v>96</v>
      </c>
      <c r="D28" s="6" t="s">
        <v>97</v>
      </c>
      <c r="E28" s="6" t="s">
        <v>98</v>
      </c>
      <c r="F28" s="6" t="s">
        <v>29</v>
      </c>
      <c r="G28" s="6" t="s">
        <v>99</v>
      </c>
      <c r="H28" s="7">
        <v>450</v>
      </c>
      <c r="I28" s="8"/>
      <c r="J28" s="9"/>
      <c r="K28" s="9"/>
      <c r="L28" s="9"/>
      <c r="M28" s="10"/>
      <c r="N28" s="10"/>
      <c r="O28" s="10"/>
      <c r="P28" s="9"/>
      <c r="Q28" s="9"/>
      <c r="R28" s="9"/>
      <c r="S28" s="10"/>
      <c r="T28" s="10"/>
      <c r="U28" s="9"/>
      <c r="V28" s="7">
        <v>5</v>
      </c>
      <c r="W28" s="7">
        <f>IF(ISBLANK(Y28),IF(VALUE(I28)&gt;0,H28*I28*V28,H28*(M28+N28+O28+S28+T28)),0)</f>
        <v>0</v>
      </c>
      <c r="X28" s="2"/>
    </row>
  </sheetData>
  <sheetProtection password="C76B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GAREDIN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МатвееваМА</dc:creator>
  <cp:keywords/>
  <dc:description/>
  <cp:lastModifiedBy>Ольга</cp:lastModifiedBy>
  <dcterms:created xsi:type="dcterms:W3CDTF">2011-10-10T07:57:13Z</dcterms:created>
  <dcterms:modified xsi:type="dcterms:W3CDTF">2011-11-03T19:59:20Z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