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2" sheetId="1" r:id="rId1"/>
    <sheet name="Sheet3" sheetId="2" r:id="rId2"/>
  </sheets>
  <definedNames>
    <definedName name="_xlnm._FilterDatabase" localSheetId="0" hidden="1">'Sheet2'!$A$1:$K$61</definedName>
  </definedNames>
  <calcPr fullCalcOnLoad="1"/>
</workbook>
</file>

<file path=xl/sharedStrings.xml><?xml version="1.0" encoding="utf-8"?>
<sst xmlns="http://schemas.openxmlformats.org/spreadsheetml/2006/main" count="241" uniqueCount="156">
  <si>
    <t>525252e</t>
  </si>
  <si>
    <t>M3115</t>
  </si>
  <si>
    <t>один размер</t>
  </si>
  <si>
    <t>http://www.pglingerie.com/products-view-524.aspx</t>
  </si>
  <si>
    <t>m5168c</t>
  </si>
  <si>
    <t>http://www.pglingerie.com/products-view-1901.aspx</t>
  </si>
  <si>
    <t xml:space="preserve">Annangelok </t>
  </si>
  <si>
    <t>M1663</t>
  </si>
  <si>
    <t>XXL</t>
  </si>
  <si>
    <t>http://www.pglingerie.com/products-view-1223.aspx</t>
  </si>
  <si>
    <t>Annangelok</t>
  </si>
  <si>
    <t>m3435</t>
  </si>
  <si>
    <t>http://www.pglingerie.com/products-view-2484.aspx</t>
  </si>
  <si>
    <t>перожок))</t>
  </si>
  <si>
    <t>M3137</t>
  </si>
  <si>
    <t>one size</t>
  </si>
  <si>
    <t>http://www.pglingerie.com/products-view-546.aspx</t>
  </si>
  <si>
    <t>девушка.н</t>
  </si>
  <si>
    <t>m7086</t>
  </si>
  <si>
    <t xml:space="preserve">one size </t>
  </si>
  <si>
    <t>http://www.pglingerie.com/products-view-2249.aspx</t>
  </si>
  <si>
    <t>ВАЛЕСКА</t>
  </si>
  <si>
    <t>m3371</t>
  </si>
  <si>
    <t>http://www.pglingerie.com/products-view-2234.aspx</t>
  </si>
  <si>
    <t>M3149B</t>
  </si>
  <si>
    <t>http://www.pglingerie.com/products-view-7.aspx</t>
  </si>
  <si>
    <t>M6046</t>
  </si>
  <si>
    <t>http://www.pglingerie.com/products-view-1309.aspx</t>
  </si>
  <si>
    <t>M28A</t>
  </si>
  <si>
    <t>http://www.pglingerie.com/products-view-1754.aspx</t>
  </si>
  <si>
    <t>m3413</t>
  </si>
  <si>
    <t>http://www.pglingerie.com/products-view-2334.aspx</t>
  </si>
  <si>
    <t>natali79</t>
  </si>
  <si>
    <t>M6040</t>
  </si>
  <si>
    <t>m7113B</t>
  </si>
  <si>
    <t>http://www.pglingerie.com/products-view-2402.aspx</t>
  </si>
  <si>
    <t>Nyisha</t>
  </si>
  <si>
    <t>M</t>
  </si>
  <si>
    <t>http://www.pglingerie.com/products-view-53.aspx</t>
  </si>
  <si>
    <t>http://www.pglingerie.com/products-view-2220.aspx</t>
  </si>
  <si>
    <t>М</t>
  </si>
  <si>
    <t>http://www.pglingerie.com/products-view-8.aspx</t>
  </si>
  <si>
    <t>martell</t>
  </si>
  <si>
    <t>http://www.pglingerie.com/products-view-2062.aspx</t>
  </si>
  <si>
    <t>m</t>
  </si>
  <si>
    <t>http://www.pglingerie.com/products-view-2578.aspx</t>
  </si>
  <si>
    <t>http://www.pglingerie.com/products-view-2273.aspx</t>
  </si>
  <si>
    <t>puhovik</t>
  </si>
  <si>
    <t>M1537</t>
  </si>
  <si>
    <t>http://www.pglingerie.com/pic/20090512114954718.jpg</t>
  </si>
  <si>
    <t>m3395</t>
  </si>
  <si>
    <t>http://www.pglingerie.com/pic/20110301114301714.jpg</t>
  </si>
  <si>
    <t>Ирина12</t>
  </si>
  <si>
    <t>m1795a</t>
  </si>
  <si>
    <t>м</t>
  </si>
  <si>
    <t>http://www.pglingerie.com/products-view-2332.aspx</t>
  </si>
  <si>
    <t>m1826</t>
  </si>
  <si>
    <t>http://www.pglingerie.com/products-view-2487.aspx</t>
  </si>
  <si>
    <t>биткова86</t>
  </si>
  <si>
    <t>view-1998</t>
  </si>
  <si>
    <t>medium</t>
  </si>
  <si>
    <t>view-1872.aspx</t>
  </si>
  <si>
    <t>525252E</t>
  </si>
  <si>
    <t>m3438a</t>
  </si>
  <si>
    <t>http://www.pglingerie.com/products-view-2553.aspx</t>
  </si>
  <si>
    <t>m2081</t>
  </si>
  <si>
    <t>http://api.cloudacl.com/block.jsp?app=firefox_antiporn&amp;ver=0.16.6&amp;url=pglingerie.com&amp;cid=2</t>
  </si>
  <si>
    <t>vilk</t>
  </si>
  <si>
    <t>L</t>
  </si>
  <si>
    <t>http://www.pglingerie.com/products-view-2108.aspx</t>
  </si>
  <si>
    <t>http://www.pglingerie.com/products-view-2592.aspx</t>
  </si>
  <si>
    <t>ксюня-ша</t>
  </si>
  <si>
    <t>m1801</t>
  </si>
  <si>
    <t>http://www.pglingerie.com/products-view-2333.aspx</t>
  </si>
  <si>
    <t>Natule4444ka</t>
  </si>
  <si>
    <t>S</t>
  </si>
  <si>
    <t>http://www.pglingerie.com/products-view-1705.aspx</t>
  </si>
  <si>
    <t>Катюшк@1108</t>
  </si>
  <si>
    <t>m5191</t>
  </si>
  <si>
    <t>44-46</t>
  </si>
  <si>
    <t>http://www.pglingerie.com/products-view-2343.aspx</t>
  </si>
  <si>
    <t>Evangelica</t>
  </si>
  <si>
    <t>M1547</t>
  </si>
  <si>
    <t>http://www.pglingerie.com/products-view-293.aspx</t>
  </si>
  <si>
    <t>m1530</t>
  </si>
  <si>
    <t>http://www.pglingerie.com/products-view-1846.aspx</t>
  </si>
  <si>
    <t>m5187</t>
  </si>
  <si>
    <t>http://www.pglingerie.com/products-view-2274.aspx</t>
  </si>
  <si>
    <t>M5108A</t>
  </si>
  <si>
    <t>http://www.pglingerie.com/products-view-215.aspx</t>
  </si>
  <si>
    <t>m2072b</t>
  </si>
  <si>
    <t>http://www.pglingerie.com/products-view-1684.aspx</t>
  </si>
  <si>
    <t>miss-lenok</t>
  </si>
  <si>
    <t>m1092</t>
  </si>
  <si>
    <t xml:space="preserve"> L /one size</t>
  </si>
  <si>
    <t>http://www.pglingerie.com/products-view-2140</t>
  </si>
  <si>
    <t>m3337</t>
  </si>
  <si>
    <t xml:space="preserve">http://www.pglingerie.com/products-view-2186.aspx </t>
  </si>
  <si>
    <t>525252е</t>
  </si>
  <si>
    <t>M3168b</t>
  </si>
  <si>
    <t>http://www.pglingerie.com/products-view-761.aspx</t>
  </si>
  <si>
    <t>M3117a</t>
  </si>
  <si>
    <t>http://www.pglingerie.com/products-view-537.aspx</t>
  </si>
  <si>
    <t>m3417</t>
  </si>
  <si>
    <t>http://www.pglingerie.com/products-view-2431.aspx</t>
  </si>
  <si>
    <t>m1541</t>
  </si>
  <si>
    <t>http://www.pglingerie.com/products-view-1960.aspx</t>
  </si>
  <si>
    <t>http://www.pglingerie.com/products-view-1430.aspx</t>
  </si>
  <si>
    <t>Аспирантка 87</t>
  </si>
  <si>
    <t>http://www.pglingerie.com/products-view-2427.aspx</t>
  </si>
  <si>
    <t>m3390</t>
  </si>
  <si>
    <t>http://www.pglingerie.com/products-view-2189.aspx</t>
  </si>
  <si>
    <t>m4393B</t>
  </si>
  <si>
    <t>http://www.pglingerie.com/products-view-2072.aspx</t>
  </si>
  <si>
    <t>m3305b</t>
  </si>
  <si>
    <t>http://www.pglingerie.com/products-view-1885.aspx</t>
  </si>
  <si>
    <t>Катюня2010</t>
  </si>
  <si>
    <t>l</t>
  </si>
  <si>
    <t xml:space="preserve"> http://www.pglingerie.com/products-view-2664.aspx</t>
  </si>
  <si>
    <t>m1605f</t>
  </si>
  <si>
    <t>http://www.pglingerie.com/products-view-2164.aspx</t>
  </si>
  <si>
    <t>IceIceIce</t>
  </si>
  <si>
    <t>http://www.pglingerie.com/products-view-2186.aspx</t>
  </si>
  <si>
    <t>пуля$</t>
  </si>
  <si>
    <t>s</t>
  </si>
  <si>
    <t>http://www.pglingerie.com/products-view-559.aspx</t>
  </si>
  <si>
    <t>1753H</t>
  </si>
  <si>
    <t>http://www.pglingerie.com/products-view-2248.aspx</t>
  </si>
  <si>
    <t>http://www.pglingerie.com/products-view-1998.aspx</t>
  </si>
  <si>
    <t>Lara75</t>
  </si>
  <si>
    <t>M3286</t>
  </si>
  <si>
    <t>http://www.pglingerie.com/products-view-1534.aspx</t>
  </si>
  <si>
    <t>m3282A</t>
  </si>
  <si>
    <t>M1127</t>
  </si>
  <si>
    <t>M3140Ax</t>
  </si>
  <si>
    <t>m1874a</t>
  </si>
  <si>
    <t>m7119</t>
  </si>
  <si>
    <t>M3149A</t>
  </si>
  <si>
    <t>m4475</t>
  </si>
  <si>
    <t>m4557</t>
  </si>
  <si>
    <t>m4503</t>
  </si>
  <si>
    <t>m1710D</t>
  </si>
  <si>
    <t>m1853</t>
  </si>
  <si>
    <t>m1738</t>
  </si>
  <si>
    <t>M1693b</t>
  </si>
  <si>
    <t>за доставку</t>
  </si>
  <si>
    <t>Сумма к оплате</t>
  </si>
  <si>
    <t>Арт.</t>
  </si>
  <si>
    <t>Размер</t>
  </si>
  <si>
    <t>кол-во</t>
  </si>
  <si>
    <t>ссылка</t>
  </si>
  <si>
    <t>цена с сайта</t>
  </si>
  <si>
    <t>вес</t>
  </si>
  <si>
    <t>СУММА</t>
  </si>
  <si>
    <t>цена в руб</t>
  </si>
  <si>
    <t>цена с орг%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</si>
</sst>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Rp&quot;#,##0_);\(&quot;Rp&quot;#,##0\)"/>
    <numFmt numFmtId="177" formatCode="&quot;Rp&quot;#,##0_);[Red]\(&quot;Rp&quot;#,##0\)"/>
    <numFmt numFmtId="178" formatCode="&quot;Rp&quot;#,##0.00_);\(&quot;Rp&quot;#,##0.00\)"/>
    <numFmt numFmtId="179" formatCode="&quot;Rp&quot;#,##0.00_);[Red]\(&quot;Rp&quot;#,##0.00\)"/>
    <numFmt numFmtId="180" formatCode="_(&quot;Rp&quot;* #,##0_);_(&quot;Rp&quot;* \(#,##0\);_(&quot;Rp&quot;* &quot;-&quot;_);_(@_)"/>
    <numFmt numFmtId="181" formatCode="_(* #,##0_);_(* \(#,##0\);_(* &quot;-&quot;_);_(@_)"/>
    <numFmt numFmtId="182" formatCode="_(&quot;Rp&quot;* #,##0.00_);_(&quot;Rp&quot;* \(#,##0.00\);_(&quot;Rp&quot;* &quot;-&quot;??_);_(@_)"/>
    <numFmt numFmtId="183" formatCode="_(* #,##0.00_);_(* \(#,##0.00\);_(* &quot;-&quot;??_);_(@_)"/>
    <numFmt numFmtId="184" formatCode="_ * #,##0.00_ ;_ * \-#,##0.00_ ;_ * \-??_ ;_ @_ "/>
    <numFmt numFmtId="185" formatCode="0.00_);[Red]\(0.00\)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$#,##0.00;\-\$#,##0.00"/>
    <numFmt numFmtId="192" formatCode="\$#,##0.000;\-\$#,##0.000"/>
    <numFmt numFmtId="193" formatCode="_-* #,##0.00[$р.-419]_-;\-* #,##0.00[$р.-419]_-;_-* &quot;-&quot;??[$р.-419]_-;_-@_-"/>
  </numFmts>
  <fonts count="47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8"/>
      <name val="Tahoma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1"/>
      <color theme="0"/>
      <name val="宋体"/>
      <family val="0"/>
    </font>
    <font>
      <b/>
      <sz val="18"/>
      <color theme="3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4" fontId="0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42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11" fillId="0" borderId="10" xfId="0" applyFont="1" applyBorder="1" applyAlignment="1">
      <alignment horizontal="center" wrapText="1" shrinkToFit="1"/>
    </xf>
    <xf numFmtId="0" fontId="11" fillId="34" borderId="10" xfId="0" applyFont="1" applyFill="1" applyBorder="1" applyAlignment="1">
      <alignment horizontal="center" wrapText="1" shrinkToFit="1"/>
    </xf>
    <xf numFmtId="193" fontId="3" fillId="34" borderId="0" xfId="0" applyNumberFormat="1" applyFont="1" applyFill="1" applyAlignment="1">
      <alignment/>
    </xf>
    <xf numFmtId="2" fontId="7" fillId="34" borderId="10" xfId="0" applyNumberFormat="1" applyFont="1" applyFill="1" applyBorder="1" applyAlignment="1">
      <alignment/>
    </xf>
    <xf numFmtId="0" fontId="9" fillId="34" borderId="10" xfId="42" applyFont="1" applyFill="1" applyBorder="1" applyAlignment="1">
      <alignment/>
    </xf>
    <xf numFmtId="184" fontId="7" fillId="34" borderId="10" xfId="60" applyFont="1" applyFill="1" applyBorder="1" applyAlignment="1">
      <alignment/>
    </xf>
    <xf numFmtId="184" fontId="11" fillId="34" borderId="10" xfId="60" applyFont="1" applyFill="1" applyBorder="1" applyAlignment="1">
      <alignment/>
    </xf>
    <xf numFmtId="184" fontId="7" fillId="33" borderId="10" xfId="60" applyFont="1" applyFill="1" applyBorder="1" applyAlignment="1">
      <alignment/>
    </xf>
    <xf numFmtId="184" fontId="11" fillId="33" borderId="10" xfId="6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常规_G0211YE0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glingerie.com/pic/20090512114954718.jpg" TargetMode="External" /><Relationship Id="rId2" Type="http://schemas.openxmlformats.org/officeDocument/2006/relationships/hyperlink" Target="http://www.pglingerie.com/products-view-2427.aspx" TargetMode="External" /><Relationship Id="rId3" Type="http://schemas.openxmlformats.org/officeDocument/2006/relationships/hyperlink" Target="http://www.pglingerie.com/products-view-2189.aspx" TargetMode="External" /><Relationship Id="rId4" Type="http://schemas.openxmlformats.org/officeDocument/2006/relationships/hyperlink" Target="http://www.pglingerie.com/products-view-1885.aspx" TargetMode="External" /><Relationship Id="rId5" Type="http://schemas.openxmlformats.org/officeDocument/2006/relationships/hyperlink" Target="http://www.pglingerie.com/products-view-559.asp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1"/>
  <sheetViews>
    <sheetView tabSelected="1" zoomScalePageLayoutView="0" workbookViewId="0" topLeftCell="A31">
      <selection activeCell="H62" sqref="H62"/>
    </sheetView>
  </sheetViews>
  <sheetFormatPr defaultColWidth="9.00390625" defaultRowHeight="14.25"/>
  <cols>
    <col min="1" max="1" width="20.375" style="9" customWidth="1"/>
    <col min="2" max="2" width="13.25390625" style="0" customWidth="1"/>
    <col min="6" max="6" width="9.875" style="0" bestFit="1" customWidth="1"/>
    <col min="8" max="8" width="10.875" style="3" customWidth="1"/>
    <col min="9" max="9" width="11.875" style="3" bestFit="1" customWidth="1"/>
    <col min="10" max="10" width="11.875" style="3" customWidth="1"/>
    <col min="11" max="11" width="18.125" style="11" customWidth="1"/>
    <col min="12" max="73" width="9.00390625" style="3" customWidth="1"/>
  </cols>
  <sheetData>
    <row r="1" spans="1:11" ht="60.75" customHeight="1">
      <c r="A1" s="12" t="s">
        <v>153</v>
      </c>
      <c r="B1" s="12" t="s">
        <v>147</v>
      </c>
      <c r="C1" s="12" t="s">
        <v>148</v>
      </c>
      <c r="D1" s="12" t="s">
        <v>149</v>
      </c>
      <c r="E1" s="12" t="s">
        <v>150</v>
      </c>
      <c r="F1" s="12" t="s">
        <v>151</v>
      </c>
      <c r="G1" s="12" t="s">
        <v>152</v>
      </c>
      <c r="H1" s="13" t="s">
        <v>154</v>
      </c>
      <c r="I1" s="13" t="s">
        <v>155</v>
      </c>
      <c r="J1" s="13" t="s">
        <v>145</v>
      </c>
      <c r="K1" s="13" t="s">
        <v>146</v>
      </c>
    </row>
    <row r="2" spans="1:11" s="3" customFormat="1" ht="18.75">
      <c r="A2" s="10" t="s">
        <v>0</v>
      </c>
      <c r="B2" s="5" t="s">
        <v>1</v>
      </c>
      <c r="C2" s="5" t="s">
        <v>2</v>
      </c>
      <c r="D2" s="5">
        <v>1</v>
      </c>
      <c r="E2" s="5" t="s">
        <v>3</v>
      </c>
      <c r="F2" s="15">
        <v>4.78</v>
      </c>
      <c r="G2" s="5">
        <v>0.1</v>
      </c>
      <c r="H2" s="5">
        <f>F2*33</f>
        <v>157.74</v>
      </c>
      <c r="I2" s="17">
        <f>H2*1.12</f>
        <v>176.66880000000003</v>
      </c>
      <c r="J2" s="5">
        <f>G2*610</f>
        <v>61</v>
      </c>
      <c r="K2" s="18">
        <f>J2+I2</f>
        <v>237.66880000000003</v>
      </c>
    </row>
    <row r="3" spans="1:11" s="3" customFormat="1" ht="18.75">
      <c r="A3" s="10" t="s">
        <v>0</v>
      </c>
      <c r="B3" s="5" t="s">
        <v>4</v>
      </c>
      <c r="C3" s="5" t="s">
        <v>2</v>
      </c>
      <c r="D3" s="5">
        <v>1</v>
      </c>
      <c r="E3" s="5" t="s">
        <v>5</v>
      </c>
      <c r="F3" s="5">
        <v>3.8</v>
      </c>
      <c r="G3" s="5">
        <v>0.04</v>
      </c>
      <c r="H3" s="5">
        <f>F3*33</f>
        <v>125.39999999999999</v>
      </c>
      <c r="I3" s="17">
        <f>H3*1.12</f>
        <v>140.448</v>
      </c>
      <c r="J3" s="5">
        <f>G3*610</f>
        <v>24.400000000000002</v>
      </c>
      <c r="K3" s="18">
        <f>J3+I3</f>
        <v>164.848</v>
      </c>
    </row>
    <row r="4" spans="1:72" s="2" customFormat="1" ht="18.75">
      <c r="A4" s="10" t="s">
        <v>62</v>
      </c>
      <c r="B4" s="5" t="s">
        <v>63</v>
      </c>
      <c r="C4" s="5" t="s">
        <v>15</v>
      </c>
      <c r="D4" s="5">
        <v>1</v>
      </c>
      <c r="E4" s="5" t="s">
        <v>64</v>
      </c>
      <c r="F4" s="5">
        <v>5.28</v>
      </c>
      <c r="G4" s="5">
        <v>0.16</v>
      </c>
      <c r="H4" s="5">
        <f>F4*33</f>
        <v>174.24</v>
      </c>
      <c r="I4" s="17">
        <f>H4*1.12</f>
        <v>195.14880000000002</v>
      </c>
      <c r="J4" s="5">
        <f>G4*610</f>
        <v>97.60000000000001</v>
      </c>
      <c r="K4" s="18">
        <f>J4+I4</f>
        <v>292.7488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s="2" customFormat="1" ht="18.75">
      <c r="A5" s="10" t="s">
        <v>62</v>
      </c>
      <c r="B5" s="5" t="s">
        <v>65</v>
      </c>
      <c r="C5" s="5" t="s">
        <v>15</v>
      </c>
      <c r="D5" s="5">
        <v>1</v>
      </c>
      <c r="E5" s="5" t="s">
        <v>66</v>
      </c>
      <c r="F5" s="5">
        <v>6.85</v>
      </c>
      <c r="G5" s="5">
        <v>0.1</v>
      </c>
      <c r="H5" s="5">
        <f>F5*33</f>
        <v>226.04999999999998</v>
      </c>
      <c r="I5" s="17">
        <f>H5*1.12</f>
        <v>253.17600000000002</v>
      </c>
      <c r="J5" s="5">
        <f>G5*610</f>
        <v>61</v>
      </c>
      <c r="K5" s="18">
        <f>J5+I5</f>
        <v>314.17600000000004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11" s="3" customFormat="1" ht="18.75">
      <c r="A6" s="10" t="s">
        <v>62</v>
      </c>
      <c r="B6" s="5" t="s">
        <v>110</v>
      </c>
      <c r="C6" s="5" t="s">
        <v>15</v>
      </c>
      <c r="D6" s="5">
        <v>1</v>
      </c>
      <c r="E6" s="16" t="s">
        <v>111</v>
      </c>
      <c r="F6" s="15">
        <v>5.38</v>
      </c>
      <c r="G6" s="5">
        <v>0.13</v>
      </c>
      <c r="H6" s="5">
        <f>F6*33</f>
        <v>177.54</v>
      </c>
      <c r="I6" s="17">
        <f>H6*1.12</f>
        <v>198.84480000000002</v>
      </c>
      <c r="J6" s="5">
        <f>G6*610</f>
        <v>79.3</v>
      </c>
      <c r="K6" s="18">
        <f>J6+I6</f>
        <v>278.14480000000003</v>
      </c>
    </row>
    <row r="7" spans="1:11" s="3" customFormat="1" ht="18.75">
      <c r="A7" s="10" t="s">
        <v>98</v>
      </c>
      <c r="B7" s="5" t="s">
        <v>99</v>
      </c>
      <c r="C7" s="5" t="s">
        <v>15</v>
      </c>
      <c r="D7" s="5">
        <v>1</v>
      </c>
      <c r="E7" s="5" t="s">
        <v>100</v>
      </c>
      <c r="F7" s="15">
        <v>4.88</v>
      </c>
      <c r="G7" s="5">
        <v>0.1</v>
      </c>
      <c r="H7" s="5">
        <f>F7*33</f>
        <v>161.04</v>
      </c>
      <c r="I7" s="17">
        <f>H7*1.12</f>
        <v>180.3648</v>
      </c>
      <c r="J7" s="5">
        <f>G7*610</f>
        <v>61</v>
      </c>
      <c r="K7" s="18">
        <f>J7+I7</f>
        <v>241.3648</v>
      </c>
    </row>
    <row r="8" spans="1:11" s="3" customFormat="1" ht="18.75">
      <c r="A8" s="10" t="s">
        <v>98</v>
      </c>
      <c r="B8" s="5" t="s">
        <v>101</v>
      </c>
      <c r="C8" s="5" t="s">
        <v>15</v>
      </c>
      <c r="D8" s="5">
        <v>1</v>
      </c>
      <c r="E8" s="5" t="s">
        <v>102</v>
      </c>
      <c r="F8" s="15">
        <v>5.85</v>
      </c>
      <c r="G8" s="5">
        <v>0.15</v>
      </c>
      <c r="H8" s="5">
        <f>F8*33</f>
        <v>193.04999999999998</v>
      </c>
      <c r="I8" s="17">
        <f>H8*1.12</f>
        <v>216.216</v>
      </c>
      <c r="J8" s="5">
        <f>G8*610</f>
        <v>91.5</v>
      </c>
      <c r="K8" s="18">
        <f>J8+I8</f>
        <v>307.716</v>
      </c>
    </row>
    <row r="9" spans="1:11" s="3" customFormat="1" ht="18.75">
      <c r="A9" s="10" t="s">
        <v>98</v>
      </c>
      <c r="B9" s="5" t="s">
        <v>103</v>
      </c>
      <c r="C9" s="5" t="s">
        <v>15</v>
      </c>
      <c r="D9" s="5">
        <v>1</v>
      </c>
      <c r="E9" s="5" t="s">
        <v>104</v>
      </c>
      <c r="F9" s="15">
        <v>7.38</v>
      </c>
      <c r="G9" s="5">
        <v>0.16</v>
      </c>
      <c r="H9" s="5">
        <f>F9*33</f>
        <v>243.54</v>
      </c>
      <c r="I9" s="17">
        <f>H9*1.12</f>
        <v>272.76480000000004</v>
      </c>
      <c r="J9" s="5">
        <f>G9*610</f>
        <v>97.60000000000001</v>
      </c>
      <c r="K9" s="18">
        <f>J9+I9</f>
        <v>370.36480000000006</v>
      </c>
    </row>
    <row r="10" spans="1:11" s="3" customFormat="1" ht="18.75">
      <c r="A10" s="10" t="s">
        <v>98</v>
      </c>
      <c r="B10" s="5" t="s">
        <v>105</v>
      </c>
      <c r="C10" s="5" t="s">
        <v>15</v>
      </c>
      <c r="D10" s="5">
        <v>1</v>
      </c>
      <c r="E10" s="5" t="s">
        <v>106</v>
      </c>
      <c r="F10" s="5">
        <v>1.9</v>
      </c>
      <c r="G10" s="5">
        <v>0.1</v>
      </c>
      <c r="H10" s="5">
        <f>F10*33</f>
        <v>62.699999999999996</v>
      </c>
      <c r="I10" s="17">
        <f>H10*1.12</f>
        <v>70.224</v>
      </c>
      <c r="J10" s="5">
        <f>G10*610</f>
        <v>61</v>
      </c>
      <c r="K10" s="18">
        <f>J10+I10</f>
        <v>131.224</v>
      </c>
    </row>
    <row r="11" spans="1:11" s="3" customFormat="1" ht="18.75">
      <c r="A11" s="10" t="s">
        <v>98</v>
      </c>
      <c r="B11" s="5" t="s">
        <v>144</v>
      </c>
      <c r="C11" s="5" t="s">
        <v>15</v>
      </c>
      <c r="D11" s="5">
        <v>1</v>
      </c>
      <c r="E11" s="5" t="s">
        <v>107</v>
      </c>
      <c r="F11" s="5">
        <v>11.5</v>
      </c>
      <c r="G11" s="5">
        <v>0.3</v>
      </c>
      <c r="H11" s="5">
        <f>F11*33</f>
        <v>379.5</v>
      </c>
      <c r="I11" s="17">
        <f>H11*1.12</f>
        <v>425.04</v>
      </c>
      <c r="J11" s="5">
        <f>G11*610</f>
        <v>183</v>
      </c>
      <c r="K11" s="18">
        <f>J11+I11</f>
        <v>608.04</v>
      </c>
    </row>
    <row r="12" spans="1:11" s="3" customFormat="1" ht="18.75">
      <c r="A12" s="8" t="s">
        <v>98</v>
      </c>
      <c r="B12" s="6" t="s">
        <v>105</v>
      </c>
      <c r="C12" s="6" t="s">
        <v>2</v>
      </c>
      <c r="D12" s="6">
        <v>1</v>
      </c>
      <c r="E12" s="6" t="s">
        <v>106</v>
      </c>
      <c r="F12" s="6">
        <v>0</v>
      </c>
      <c r="G12" s="6">
        <v>0</v>
      </c>
      <c r="H12" s="6">
        <f>F12*33</f>
        <v>0</v>
      </c>
      <c r="I12" s="19">
        <f>H12*1.12</f>
        <v>0</v>
      </c>
      <c r="J12" s="6">
        <f>G12*610</f>
        <v>0</v>
      </c>
      <c r="K12" s="20">
        <f>J12+I12</f>
        <v>0</v>
      </c>
    </row>
    <row r="13" spans="1:72" s="1" customFormat="1" ht="18.75">
      <c r="A13" s="8" t="s">
        <v>10</v>
      </c>
      <c r="B13" s="6" t="s">
        <v>11</v>
      </c>
      <c r="C13" s="6"/>
      <c r="D13" s="6">
        <v>1</v>
      </c>
      <c r="E13" s="6" t="s">
        <v>12</v>
      </c>
      <c r="F13" s="6">
        <v>0</v>
      </c>
      <c r="G13" s="6">
        <v>0</v>
      </c>
      <c r="H13" s="6">
        <f>F13*33</f>
        <v>0</v>
      </c>
      <c r="I13" s="19">
        <f>H13*1.12</f>
        <v>0</v>
      </c>
      <c r="J13" s="6">
        <f>G13*610</f>
        <v>0</v>
      </c>
      <c r="K13" s="20">
        <f>J13+I13</f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11" s="3" customFormat="1" ht="18.75">
      <c r="A14" s="8" t="s">
        <v>6</v>
      </c>
      <c r="B14" s="6" t="s">
        <v>7</v>
      </c>
      <c r="C14" s="6" t="s">
        <v>8</v>
      </c>
      <c r="D14" s="6">
        <v>1</v>
      </c>
      <c r="E14" s="6" t="s">
        <v>9</v>
      </c>
      <c r="F14" s="6">
        <v>0</v>
      </c>
      <c r="G14" s="6">
        <v>0</v>
      </c>
      <c r="H14" s="6">
        <f>F14*33</f>
        <v>0</v>
      </c>
      <c r="I14" s="19">
        <f>H14*1.12</f>
        <v>0</v>
      </c>
      <c r="J14" s="6">
        <f>G14*610</f>
        <v>0</v>
      </c>
      <c r="K14" s="20">
        <f>J14+I14</f>
        <v>0</v>
      </c>
    </row>
    <row r="15" spans="1:11" s="3" customFormat="1" ht="18.75">
      <c r="A15" s="10" t="s">
        <v>81</v>
      </c>
      <c r="B15" s="5" t="s">
        <v>82</v>
      </c>
      <c r="C15" s="5" t="s">
        <v>68</v>
      </c>
      <c r="D15" s="5">
        <v>1</v>
      </c>
      <c r="E15" s="5" t="s">
        <v>83</v>
      </c>
      <c r="F15" s="15">
        <v>7.2</v>
      </c>
      <c r="G15" s="5">
        <v>0.22</v>
      </c>
      <c r="H15" s="5">
        <f>F15*33</f>
        <v>237.6</v>
      </c>
      <c r="I15" s="17">
        <f>H15*1.12</f>
        <v>266.112</v>
      </c>
      <c r="J15" s="5">
        <f>G15*610</f>
        <v>134.2</v>
      </c>
      <c r="K15" s="18">
        <f>J15+I15</f>
        <v>400.312</v>
      </c>
    </row>
    <row r="16" spans="1:11" s="3" customFormat="1" ht="18.75">
      <c r="A16" s="10" t="s">
        <v>81</v>
      </c>
      <c r="B16" s="5" t="s">
        <v>84</v>
      </c>
      <c r="C16" s="5" t="s">
        <v>15</v>
      </c>
      <c r="D16" s="5">
        <v>1</v>
      </c>
      <c r="E16" s="5" t="s">
        <v>85</v>
      </c>
      <c r="F16" s="15">
        <v>1.8</v>
      </c>
      <c r="G16" s="5">
        <v>0.1</v>
      </c>
      <c r="H16" s="5">
        <f>F16*33</f>
        <v>59.4</v>
      </c>
      <c r="I16" s="17">
        <f>H16*1.12</f>
        <v>66.528</v>
      </c>
      <c r="J16" s="5">
        <f>G16*610</f>
        <v>61</v>
      </c>
      <c r="K16" s="18">
        <f>J16+I16</f>
        <v>127.528</v>
      </c>
    </row>
    <row r="17" spans="1:11" s="3" customFormat="1" ht="18.75">
      <c r="A17" s="10" t="s">
        <v>121</v>
      </c>
      <c r="B17" s="5" t="s">
        <v>96</v>
      </c>
      <c r="C17" s="5" t="s">
        <v>15</v>
      </c>
      <c r="D17" s="5">
        <v>1</v>
      </c>
      <c r="E17" s="5" t="s">
        <v>122</v>
      </c>
      <c r="F17" s="5">
        <v>6.8</v>
      </c>
      <c r="G17" s="5">
        <v>0.2</v>
      </c>
      <c r="H17" s="5">
        <f>F17*33</f>
        <v>224.4</v>
      </c>
      <c r="I17" s="17">
        <f>H17*1.12</f>
        <v>251.32800000000003</v>
      </c>
      <c r="J17" s="5">
        <f>G17*610</f>
        <v>122</v>
      </c>
      <c r="K17" s="18">
        <f>J17+I17</f>
        <v>373.32800000000003</v>
      </c>
    </row>
    <row r="18" spans="1:11" s="3" customFormat="1" ht="18.75">
      <c r="A18" s="10" t="s">
        <v>129</v>
      </c>
      <c r="B18" s="5" t="s">
        <v>130</v>
      </c>
      <c r="C18" s="5">
        <v>44</v>
      </c>
      <c r="D18" s="5">
        <v>1</v>
      </c>
      <c r="E18" s="5" t="s">
        <v>131</v>
      </c>
      <c r="F18" s="5">
        <v>4.86</v>
      </c>
      <c r="G18" s="5">
        <v>0.1</v>
      </c>
      <c r="H18" s="5">
        <f>F18*33</f>
        <v>160.38000000000002</v>
      </c>
      <c r="I18" s="17">
        <f>H18*1.12</f>
        <v>179.62560000000005</v>
      </c>
      <c r="J18" s="5">
        <f>G18*610</f>
        <v>61</v>
      </c>
      <c r="K18" s="18">
        <f>J18+I18</f>
        <v>240.62560000000005</v>
      </c>
    </row>
    <row r="19" spans="1:11" s="3" customFormat="1" ht="18.75">
      <c r="A19" s="10" t="s">
        <v>129</v>
      </c>
      <c r="B19" s="5" t="s">
        <v>132</v>
      </c>
      <c r="C19" s="5">
        <v>44</v>
      </c>
      <c r="D19" s="5">
        <v>1</v>
      </c>
      <c r="E19" s="5" t="s">
        <v>128</v>
      </c>
      <c r="F19" s="5">
        <v>4.58</v>
      </c>
      <c r="G19" s="5">
        <v>0.15</v>
      </c>
      <c r="H19" s="5">
        <f>F19*33</f>
        <v>151.14000000000001</v>
      </c>
      <c r="I19" s="17">
        <f>H19*1.12</f>
        <v>169.27680000000004</v>
      </c>
      <c r="J19" s="5">
        <f>G19*610</f>
        <v>91.5</v>
      </c>
      <c r="K19" s="18">
        <f>J19+I19</f>
        <v>260.77680000000004</v>
      </c>
    </row>
    <row r="20" spans="1:11" s="3" customFormat="1" ht="18.75">
      <c r="A20" s="10" t="s">
        <v>42</v>
      </c>
      <c r="B20" s="5" t="s">
        <v>138</v>
      </c>
      <c r="C20" s="5" t="s">
        <v>15</v>
      </c>
      <c r="D20" s="5">
        <v>1</v>
      </c>
      <c r="E20" s="5" t="s">
        <v>43</v>
      </c>
      <c r="F20" s="15">
        <v>8.98</v>
      </c>
      <c r="G20" s="5">
        <v>0.23</v>
      </c>
      <c r="H20" s="5">
        <f>F20*33</f>
        <v>296.34000000000003</v>
      </c>
      <c r="I20" s="17">
        <f>H20*1.12</f>
        <v>331.90080000000006</v>
      </c>
      <c r="J20" s="5">
        <f>G20*610</f>
        <v>140.3</v>
      </c>
      <c r="K20" s="18">
        <f>J20+I20</f>
        <v>472.2008000000001</v>
      </c>
    </row>
    <row r="21" spans="1:72" s="1" customFormat="1" ht="18.75">
      <c r="A21" s="10" t="s">
        <v>42</v>
      </c>
      <c r="B21" s="5" t="s">
        <v>139</v>
      </c>
      <c r="C21" s="5" t="s">
        <v>44</v>
      </c>
      <c r="D21" s="5">
        <v>1</v>
      </c>
      <c r="E21" s="5" t="s">
        <v>45</v>
      </c>
      <c r="F21" s="15">
        <v>13.8</v>
      </c>
      <c r="G21" s="5">
        <v>0.3</v>
      </c>
      <c r="H21" s="5">
        <f>F21*33</f>
        <v>455.40000000000003</v>
      </c>
      <c r="I21" s="17">
        <f>H21*1.12</f>
        <v>510.04800000000006</v>
      </c>
      <c r="J21" s="5">
        <f>G21*610</f>
        <v>183</v>
      </c>
      <c r="K21" s="18">
        <f>J21+I21</f>
        <v>693.048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11" s="3" customFormat="1" ht="18.75">
      <c r="A22" s="10" t="s">
        <v>42</v>
      </c>
      <c r="B22" s="5" t="s">
        <v>140</v>
      </c>
      <c r="C22" s="5" t="s">
        <v>15</v>
      </c>
      <c r="D22" s="5">
        <v>1</v>
      </c>
      <c r="E22" s="5" t="s">
        <v>46</v>
      </c>
      <c r="F22" s="15">
        <v>10.38</v>
      </c>
      <c r="G22" s="5">
        <v>0.25</v>
      </c>
      <c r="H22" s="5">
        <f>F22*33</f>
        <v>342.54</v>
      </c>
      <c r="I22" s="17">
        <f>H22*1.12</f>
        <v>383.64480000000003</v>
      </c>
      <c r="J22" s="5">
        <f>G22*610</f>
        <v>152.5</v>
      </c>
      <c r="K22" s="18">
        <f>J22+I22</f>
        <v>536.1448</v>
      </c>
    </row>
    <row r="23" spans="1:11" s="3" customFormat="1" ht="18.75">
      <c r="A23" s="10" t="s">
        <v>92</v>
      </c>
      <c r="B23" s="5" t="s">
        <v>93</v>
      </c>
      <c r="C23" s="5" t="s">
        <v>94</v>
      </c>
      <c r="D23" s="5">
        <v>1</v>
      </c>
      <c r="E23" s="5" t="s">
        <v>95</v>
      </c>
      <c r="F23" s="15">
        <v>9.8</v>
      </c>
      <c r="G23" s="5">
        <v>0.35</v>
      </c>
      <c r="H23" s="5">
        <f>F23*33</f>
        <v>323.40000000000003</v>
      </c>
      <c r="I23" s="17">
        <f>H23*1.12</f>
        <v>362.2080000000001</v>
      </c>
      <c r="J23" s="5">
        <f>G23*610</f>
        <v>213.5</v>
      </c>
      <c r="K23" s="18">
        <f>J23+I23</f>
        <v>575.7080000000001</v>
      </c>
    </row>
    <row r="24" spans="1:11" s="3" customFormat="1" ht="18.75">
      <c r="A24" s="10" t="s">
        <v>92</v>
      </c>
      <c r="B24" s="5" t="s">
        <v>96</v>
      </c>
      <c r="C24" s="5" t="s">
        <v>68</v>
      </c>
      <c r="D24" s="5">
        <v>1</v>
      </c>
      <c r="E24" s="5" t="s">
        <v>97</v>
      </c>
      <c r="F24" s="5">
        <v>6.8</v>
      </c>
      <c r="G24" s="5">
        <v>0.2</v>
      </c>
      <c r="H24" s="5">
        <f>F24*33</f>
        <v>224.4</v>
      </c>
      <c r="I24" s="17">
        <f>H24*1.12</f>
        <v>251.32800000000003</v>
      </c>
      <c r="J24" s="5">
        <f>G24*610</f>
        <v>122</v>
      </c>
      <c r="K24" s="18">
        <f>J24+I24</f>
        <v>373.32800000000003</v>
      </c>
    </row>
    <row r="25" spans="1:72" s="1" customFormat="1" ht="18.75">
      <c r="A25" s="8" t="s">
        <v>32</v>
      </c>
      <c r="B25" s="6" t="s">
        <v>33</v>
      </c>
      <c r="C25" s="6">
        <v>42</v>
      </c>
      <c r="D25" s="6">
        <v>1</v>
      </c>
      <c r="E25" s="6" t="s">
        <v>27</v>
      </c>
      <c r="F25" s="6">
        <v>0</v>
      </c>
      <c r="G25" s="6">
        <v>0</v>
      </c>
      <c r="H25" s="6">
        <f>F25*33</f>
        <v>0</v>
      </c>
      <c r="I25" s="19">
        <f>H25*1.12</f>
        <v>0</v>
      </c>
      <c r="J25" s="6">
        <f>G25*610</f>
        <v>0</v>
      </c>
      <c r="K25" s="20">
        <f>J25+I25</f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18.75">
      <c r="A26" s="10" t="s">
        <v>32</v>
      </c>
      <c r="B26" s="5" t="s">
        <v>34</v>
      </c>
      <c r="C26" s="5" t="s">
        <v>15</v>
      </c>
      <c r="D26" s="5">
        <v>1</v>
      </c>
      <c r="E26" s="5" t="s">
        <v>35</v>
      </c>
      <c r="F26" s="5">
        <v>8.38</v>
      </c>
      <c r="G26" s="5">
        <v>0.23</v>
      </c>
      <c r="H26" s="5">
        <f>F26*33</f>
        <v>276.54</v>
      </c>
      <c r="I26" s="17">
        <f>H26*1.12</f>
        <v>309.7248000000001</v>
      </c>
      <c r="J26" s="5">
        <f>G26*610</f>
        <v>140.3</v>
      </c>
      <c r="K26" s="18">
        <f>J26+I26</f>
        <v>450.0248000000001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  <row r="27" spans="1:11" s="3" customFormat="1" ht="18.75">
      <c r="A27" s="10" t="s">
        <v>74</v>
      </c>
      <c r="B27" s="5" t="s">
        <v>143</v>
      </c>
      <c r="C27" s="5" t="s">
        <v>75</v>
      </c>
      <c r="D27" s="5">
        <v>1</v>
      </c>
      <c r="E27" s="5" t="s">
        <v>76</v>
      </c>
      <c r="F27" s="5">
        <v>7.28</v>
      </c>
      <c r="G27" s="5">
        <v>0.16</v>
      </c>
      <c r="H27" s="5">
        <f>F27*33</f>
        <v>240.24</v>
      </c>
      <c r="I27" s="17">
        <f>H27*1.12</f>
        <v>269.0688</v>
      </c>
      <c r="J27" s="5">
        <f>G27*610</f>
        <v>97.60000000000001</v>
      </c>
      <c r="K27" s="18">
        <f>J27+I27</f>
        <v>366.66880000000003</v>
      </c>
    </row>
    <row r="28" spans="1:11" s="3" customFormat="1" ht="18.75">
      <c r="A28" s="10" t="s">
        <v>36</v>
      </c>
      <c r="B28" s="5" t="s">
        <v>133</v>
      </c>
      <c r="C28" s="5" t="s">
        <v>37</v>
      </c>
      <c r="D28" s="5">
        <v>1</v>
      </c>
      <c r="E28" s="5" t="s">
        <v>38</v>
      </c>
      <c r="F28" s="5">
        <v>5.7</v>
      </c>
      <c r="G28" s="5">
        <v>0.15</v>
      </c>
      <c r="H28" s="5">
        <f>F28*33</f>
        <v>188.1</v>
      </c>
      <c r="I28" s="17">
        <f>H28*1.12</f>
        <v>210.67200000000003</v>
      </c>
      <c r="J28" s="5">
        <f>G28*610</f>
        <v>91.5</v>
      </c>
      <c r="K28" s="18">
        <f>J28+I28</f>
        <v>302.172</v>
      </c>
    </row>
    <row r="29" spans="1:11" s="3" customFormat="1" ht="18.75">
      <c r="A29" s="10" t="s">
        <v>36</v>
      </c>
      <c r="B29" s="5" t="s">
        <v>50</v>
      </c>
      <c r="C29" s="5" t="s">
        <v>37</v>
      </c>
      <c r="D29" s="5">
        <v>1</v>
      </c>
      <c r="E29" s="5" t="s">
        <v>39</v>
      </c>
      <c r="F29" s="5">
        <v>5.38</v>
      </c>
      <c r="G29" s="5">
        <v>0.1</v>
      </c>
      <c r="H29" s="5">
        <f>F29*33</f>
        <v>177.54</v>
      </c>
      <c r="I29" s="17">
        <f>H29*1.12</f>
        <v>198.84480000000002</v>
      </c>
      <c r="J29" s="5">
        <f>G29*610</f>
        <v>61</v>
      </c>
      <c r="K29" s="18">
        <f>J29+I29</f>
        <v>259.8448</v>
      </c>
    </row>
    <row r="30" spans="1:11" s="3" customFormat="1" ht="18.75">
      <c r="A30" s="10" t="s">
        <v>36</v>
      </c>
      <c r="B30" s="5" t="s">
        <v>137</v>
      </c>
      <c r="C30" s="5" t="s">
        <v>40</v>
      </c>
      <c r="D30" s="5">
        <v>1</v>
      </c>
      <c r="E30" s="5" t="s">
        <v>41</v>
      </c>
      <c r="F30" s="5">
        <v>3.8</v>
      </c>
      <c r="G30" s="5">
        <v>0.08</v>
      </c>
      <c r="H30" s="5">
        <f>F30*33</f>
        <v>125.39999999999999</v>
      </c>
      <c r="I30" s="17">
        <f>H30*1.12</f>
        <v>140.448</v>
      </c>
      <c r="J30" s="5">
        <f>G30*610</f>
        <v>48.800000000000004</v>
      </c>
      <c r="K30" s="18">
        <f>J30+I30</f>
        <v>189.24800000000002</v>
      </c>
    </row>
    <row r="31" spans="1:11" s="3" customFormat="1" ht="18.75">
      <c r="A31" s="8" t="s">
        <v>47</v>
      </c>
      <c r="B31" s="6" t="s">
        <v>48</v>
      </c>
      <c r="C31" s="6" t="s">
        <v>2</v>
      </c>
      <c r="D31" s="6">
        <v>1</v>
      </c>
      <c r="E31" s="7" t="s">
        <v>49</v>
      </c>
      <c r="F31" s="6">
        <v>0</v>
      </c>
      <c r="G31" s="6">
        <v>0</v>
      </c>
      <c r="H31" s="6">
        <f>F31*33</f>
        <v>0</v>
      </c>
      <c r="I31" s="19">
        <f>H31*1.12</f>
        <v>0</v>
      </c>
      <c r="J31" s="6">
        <f>G31*610</f>
        <v>0</v>
      </c>
      <c r="K31" s="20">
        <f>J31+I31</f>
        <v>0</v>
      </c>
    </row>
    <row r="32" spans="1:11" s="3" customFormat="1" ht="18.75">
      <c r="A32" s="10" t="s">
        <v>47</v>
      </c>
      <c r="B32" s="5" t="s">
        <v>50</v>
      </c>
      <c r="C32" s="5" t="s">
        <v>15</v>
      </c>
      <c r="D32" s="5">
        <v>1</v>
      </c>
      <c r="E32" s="5" t="s">
        <v>51</v>
      </c>
      <c r="F32" s="15">
        <v>5.38</v>
      </c>
      <c r="G32" s="5">
        <v>0.1</v>
      </c>
      <c r="H32" s="5">
        <f>F32*33</f>
        <v>177.54</v>
      </c>
      <c r="I32" s="17">
        <f>H32*1.12</f>
        <v>198.84480000000002</v>
      </c>
      <c r="J32" s="5">
        <f>G32*610</f>
        <v>61</v>
      </c>
      <c r="K32" s="18">
        <f>J32+I32</f>
        <v>259.8448</v>
      </c>
    </row>
    <row r="33" spans="1:11" s="3" customFormat="1" ht="18.75">
      <c r="A33" s="10" t="s">
        <v>67</v>
      </c>
      <c r="B33" s="5" t="s">
        <v>141</v>
      </c>
      <c r="C33" s="5" t="s">
        <v>68</v>
      </c>
      <c r="D33" s="5">
        <v>1</v>
      </c>
      <c r="E33" s="5" t="s">
        <v>69</v>
      </c>
      <c r="F33" s="5">
        <v>8.78</v>
      </c>
      <c r="G33" s="5">
        <v>0.24</v>
      </c>
      <c r="H33" s="5">
        <f>F33*33</f>
        <v>289.73999999999995</v>
      </c>
      <c r="I33" s="17">
        <f>H33*1.12</f>
        <v>324.50879999999995</v>
      </c>
      <c r="J33" s="5">
        <f>G33*610</f>
        <v>146.4</v>
      </c>
      <c r="K33" s="18">
        <f>J33+I33</f>
        <v>470.9087999999999</v>
      </c>
    </row>
    <row r="34" spans="1:11" s="3" customFormat="1" ht="18.75">
      <c r="A34" s="10" t="s">
        <v>67</v>
      </c>
      <c r="B34" s="5" t="s">
        <v>142</v>
      </c>
      <c r="C34" s="5" t="s">
        <v>68</v>
      </c>
      <c r="D34" s="5">
        <v>1</v>
      </c>
      <c r="E34" s="5" t="s">
        <v>70</v>
      </c>
      <c r="F34" s="15">
        <v>8.98</v>
      </c>
      <c r="G34" s="5">
        <v>0.25</v>
      </c>
      <c r="H34" s="5">
        <f>F34*33</f>
        <v>296.34000000000003</v>
      </c>
      <c r="I34" s="17">
        <f>H34*1.12</f>
        <v>331.90080000000006</v>
      </c>
      <c r="J34" s="5">
        <f>G34*610</f>
        <v>152.5</v>
      </c>
      <c r="K34" s="18">
        <f>J34+I34</f>
        <v>484.40080000000006</v>
      </c>
    </row>
    <row r="35" spans="1:11" s="3" customFormat="1" ht="18.75">
      <c r="A35" s="10" t="s">
        <v>108</v>
      </c>
      <c r="B35" s="5" t="s">
        <v>50</v>
      </c>
      <c r="C35" s="5" t="s">
        <v>37</v>
      </c>
      <c r="D35" s="5">
        <v>1</v>
      </c>
      <c r="E35" s="5" t="s">
        <v>39</v>
      </c>
      <c r="F35" s="5">
        <v>5.38</v>
      </c>
      <c r="G35" s="5">
        <v>0.1</v>
      </c>
      <c r="H35" s="5">
        <f>F35*33</f>
        <v>177.54</v>
      </c>
      <c r="I35" s="17">
        <f>H35*1.12</f>
        <v>198.84480000000002</v>
      </c>
      <c r="J35" s="5">
        <f>G35*610</f>
        <v>61</v>
      </c>
      <c r="K35" s="18">
        <f>J35+I35</f>
        <v>259.8448</v>
      </c>
    </row>
    <row r="36" spans="1:11" s="3" customFormat="1" ht="18.75">
      <c r="A36" s="10" t="s">
        <v>108</v>
      </c>
      <c r="B36" s="5" t="s">
        <v>136</v>
      </c>
      <c r="C36" s="5" t="s">
        <v>40</v>
      </c>
      <c r="D36" s="5">
        <v>1</v>
      </c>
      <c r="E36" s="16" t="s">
        <v>109</v>
      </c>
      <c r="F36" s="5">
        <v>9.3</v>
      </c>
      <c r="G36" s="5">
        <v>0.4</v>
      </c>
      <c r="H36" s="5">
        <f>F36*33</f>
        <v>306.90000000000003</v>
      </c>
      <c r="I36" s="17">
        <f>H36*1.12</f>
        <v>343.72800000000007</v>
      </c>
      <c r="J36" s="5">
        <f>G36*610</f>
        <v>244</v>
      </c>
      <c r="K36" s="18">
        <f>J36+I36</f>
        <v>587.7280000000001</v>
      </c>
    </row>
    <row r="37" spans="1:11" s="3" customFormat="1" ht="18.75">
      <c r="A37" s="8" t="s">
        <v>58</v>
      </c>
      <c r="B37" s="6" t="s">
        <v>59</v>
      </c>
      <c r="C37" s="6" t="s">
        <v>60</v>
      </c>
      <c r="D37" s="6">
        <v>1</v>
      </c>
      <c r="E37" s="6"/>
      <c r="F37" s="6">
        <v>0</v>
      </c>
      <c r="G37" s="6">
        <v>0</v>
      </c>
      <c r="H37" s="6">
        <f>F37*33</f>
        <v>0</v>
      </c>
      <c r="I37" s="19">
        <f>H37*1.12</f>
        <v>0</v>
      </c>
      <c r="J37" s="6">
        <f>G37*610</f>
        <v>0</v>
      </c>
      <c r="K37" s="20">
        <f>J37+I37</f>
        <v>0</v>
      </c>
    </row>
    <row r="38" spans="1:11" s="3" customFormat="1" ht="18.75">
      <c r="A38" s="8" t="s">
        <v>58</v>
      </c>
      <c r="B38" s="6" t="s">
        <v>61</v>
      </c>
      <c r="C38" s="6" t="s">
        <v>60</v>
      </c>
      <c r="D38" s="6">
        <v>1</v>
      </c>
      <c r="E38" s="6"/>
      <c r="F38" s="6">
        <v>0</v>
      </c>
      <c r="G38" s="6">
        <v>0</v>
      </c>
      <c r="H38" s="6">
        <f>F38*33</f>
        <v>0</v>
      </c>
      <c r="I38" s="19">
        <f>H38*1.12</f>
        <v>0</v>
      </c>
      <c r="J38" s="6">
        <f>G38*610</f>
        <v>0</v>
      </c>
      <c r="K38" s="20">
        <f>J38+I38</f>
        <v>0</v>
      </c>
    </row>
    <row r="39" spans="1:11" s="3" customFormat="1" ht="18.75">
      <c r="A39" s="10" t="s">
        <v>21</v>
      </c>
      <c r="B39" s="5" t="s">
        <v>22</v>
      </c>
      <c r="C39" s="5" t="s">
        <v>15</v>
      </c>
      <c r="D39" s="5">
        <v>1</v>
      </c>
      <c r="E39" s="5" t="s">
        <v>23</v>
      </c>
      <c r="F39" s="15">
        <v>4.68</v>
      </c>
      <c r="G39" s="5">
        <v>0.12</v>
      </c>
      <c r="H39" s="5">
        <f>F39*33</f>
        <v>154.44</v>
      </c>
      <c r="I39" s="17">
        <f>H39*1.12</f>
        <v>172.9728</v>
      </c>
      <c r="J39" s="5">
        <f>G39*610</f>
        <v>73.2</v>
      </c>
      <c r="K39" s="18">
        <f>J39+I39</f>
        <v>246.1728</v>
      </c>
    </row>
    <row r="40" spans="1:11" s="3" customFormat="1" ht="18.75">
      <c r="A40" s="10" t="s">
        <v>21</v>
      </c>
      <c r="B40" s="5" t="s">
        <v>24</v>
      </c>
      <c r="C40" s="5" t="s">
        <v>15</v>
      </c>
      <c r="D40" s="5">
        <v>1</v>
      </c>
      <c r="E40" s="5" t="s">
        <v>25</v>
      </c>
      <c r="F40" s="15">
        <v>9.96</v>
      </c>
      <c r="G40" s="5">
        <v>0.1</v>
      </c>
      <c r="H40" s="5">
        <f>F40*33</f>
        <v>328.68</v>
      </c>
      <c r="I40" s="17">
        <f>H40*1.12</f>
        <v>368.12160000000006</v>
      </c>
      <c r="J40" s="5">
        <f>G40*610</f>
        <v>61</v>
      </c>
      <c r="K40" s="18">
        <f>J40+I40</f>
        <v>429.12160000000006</v>
      </c>
    </row>
    <row r="41" spans="1:11" s="3" customFormat="1" ht="18.75">
      <c r="A41" s="10" t="s">
        <v>21</v>
      </c>
      <c r="B41" s="5" t="s">
        <v>26</v>
      </c>
      <c r="C41" s="5" t="s">
        <v>19</v>
      </c>
      <c r="D41" s="5">
        <v>1</v>
      </c>
      <c r="E41" s="5" t="s">
        <v>27</v>
      </c>
      <c r="F41" s="15">
        <v>5.6</v>
      </c>
      <c r="G41" s="5">
        <v>0.16</v>
      </c>
      <c r="H41" s="5">
        <f>F41*33</f>
        <v>184.79999999999998</v>
      </c>
      <c r="I41" s="17">
        <f>H41*1.12</f>
        <v>206.976</v>
      </c>
      <c r="J41" s="5">
        <f>G41*610</f>
        <v>97.60000000000001</v>
      </c>
      <c r="K41" s="18">
        <f>J41+I41</f>
        <v>304.576</v>
      </c>
    </row>
    <row r="42" spans="1:11" s="3" customFormat="1" ht="18.75">
      <c r="A42" s="10" t="s">
        <v>21</v>
      </c>
      <c r="B42" s="5" t="s">
        <v>28</v>
      </c>
      <c r="C42" s="5" t="s">
        <v>15</v>
      </c>
      <c r="D42" s="5">
        <v>1</v>
      </c>
      <c r="E42" s="5" t="s">
        <v>29</v>
      </c>
      <c r="F42" s="15">
        <v>1.68</v>
      </c>
      <c r="G42" s="5">
        <v>0.05</v>
      </c>
      <c r="H42" s="5">
        <f>F42*33</f>
        <v>55.44</v>
      </c>
      <c r="I42" s="17">
        <f>H42*1.12</f>
        <v>62.092800000000004</v>
      </c>
      <c r="J42" s="5">
        <f>G42*610</f>
        <v>30.5</v>
      </c>
      <c r="K42" s="18">
        <f>J42+I42</f>
        <v>92.59280000000001</v>
      </c>
    </row>
    <row r="43" spans="1:11" s="3" customFormat="1" ht="18.75">
      <c r="A43" s="10" t="s">
        <v>21</v>
      </c>
      <c r="B43" s="5" t="s">
        <v>30</v>
      </c>
      <c r="C43" s="5" t="s">
        <v>15</v>
      </c>
      <c r="D43" s="5">
        <v>1</v>
      </c>
      <c r="E43" s="5" t="s">
        <v>31</v>
      </c>
      <c r="F43" s="15">
        <v>5.8</v>
      </c>
      <c r="G43" s="5">
        <v>0.13</v>
      </c>
      <c r="H43" s="5">
        <f>F43*33</f>
        <v>191.4</v>
      </c>
      <c r="I43" s="17">
        <f>H43*1.12</f>
        <v>214.36800000000002</v>
      </c>
      <c r="J43" s="5">
        <f>G43*610</f>
        <v>79.3</v>
      </c>
      <c r="K43" s="18">
        <f>J43+I43</f>
        <v>293.668</v>
      </c>
    </row>
    <row r="44" spans="1:11" s="3" customFormat="1" ht="18.75">
      <c r="A44" s="10" t="s">
        <v>21</v>
      </c>
      <c r="B44" s="5" t="s">
        <v>114</v>
      </c>
      <c r="C44" s="5" t="s">
        <v>15</v>
      </c>
      <c r="D44" s="5">
        <v>1</v>
      </c>
      <c r="E44" s="16" t="s">
        <v>115</v>
      </c>
      <c r="F44" s="15">
        <v>4.58</v>
      </c>
      <c r="G44" s="5">
        <v>0.08</v>
      </c>
      <c r="H44" s="5">
        <f>F44*33</f>
        <v>151.14000000000001</v>
      </c>
      <c r="I44" s="17">
        <f>H44*1.12</f>
        <v>169.27680000000004</v>
      </c>
      <c r="J44" s="5">
        <f>G44*610</f>
        <v>48.800000000000004</v>
      </c>
      <c r="K44" s="18">
        <f>J44+I44</f>
        <v>218.07680000000005</v>
      </c>
    </row>
    <row r="45" spans="1:11" s="3" customFormat="1" ht="18.75">
      <c r="A45" s="10" t="s">
        <v>17</v>
      </c>
      <c r="B45" s="5" t="s">
        <v>18</v>
      </c>
      <c r="C45" s="5" t="s">
        <v>19</v>
      </c>
      <c r="D45" s="5">
        <v>1</v>
      </c>
      <c r="E45" s="5" t="s">
        <v>20</v>
      </c>
      <c r="F45" s="5">
        <v>10.98</v>
      </c>
      <c r="G45" s="5">
        <v>0.35</v>
      </c>
      <c r="H45" s="5">
        <f>F45*33</f>
        <v>362.34000000000003</v>
      </c>
      <c r="I45" s="17">
        <f>H45*1.12</f>
        <v>405.8208000000001</v>
      </c>
      <c r="J45" s="5">
        <f>G45*610</f>
        <v>213.5</v>
      </c>
      <c r="K45" s="18">
        <f>J45+I45</f>
        <v>619.3208000000001</v>
      </c>
    </row>
    <row r="46" spans="1:72" s="1" customFormat="1" ht="18.75">
      <c r="A46" s="10" t="s">
        <v>52</v>
      </c>
      <c r="B46" s="5" t="s">
        <v>53</v>
      </c>
      <c r="C46" s="5" t="s">
        <v>54</v>
      </c>
      <c r="D46" s="5">
        <v>1</v>
      </c>
      <c r="E46" s="5" t="s">
        <v>55</v>
      </c>
      <c r="F46" s="5">
        <v>7.98</v>
      </c>
      <c r="G46" s="5">
        <v>0.25</v>
      </c>
      <c r="H46" s="5">
        <f>F46*33</f>
        <v>263.34000000000003</v>
      </c>
      <c r="I46" s="17">
        <f>H46*1.12</f>
        <v>294.9408000000001</v>
      </c>
      <c r="J46" s="5">
        <f>G46*610</f>
        <v>152.5</v>
      </c>
      <c r="K46" s="18">
        <f>J46+I46</f>
        <v>447.4408000000001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11" s="3" customFormat="1" ht="18.75">
      <c r="A47" s="10" t="s">
        <v>52</v>
      </c>
      <c r="B47" s="5" t="s">
        <v>56</v>
      </c>
      <c r="C47" s="5" t="s">
        <v>54</v>
      </c>
      <c r="D47" s="5">
        <v>1</v>
      </c>
      <c r="E47" s="5" t="s">
        <v>57</v>
      </c>
      <c r="F47" s="5">
        <v>7.98</v>
      </c>
      <c r="G47" s="5">
        <v>0.24</v>
      </c>
      <c r="H47" s="5">
        <f>F47*33</f>
        <v>263.34000000000003</v>
      </c>
      <c r="I47" s="17">
        <f>H47*1.12</f>
        <v>294.9408000000001</v>
      </c>
      <c r="J47" s="5">
        <f>G47*610</f>
        <v>146.4</v>
      </c>
      <c r="K47" s="18">
        <f>J47+I47</f>
        <v>441.34080000000006</v>
      </c>
    </row>
    <row r="48" spans="1:11" s="3" customFormat="1" ht="18.75">
      <c r="A48" s="10" t="s">
        <v>116</v>
      </c>
      <c r="B48" s="5" t="s">
        <v>135</v>
      </c>
      <c r="C48" s="5" t="s">
        <v>117</v>
      </c>
      <c r="D48" s="5">
        <v>1</v>
      </c>
      <c r="E48" s="5" t="s">
        <v>118</v>
      </c>
      <c r="F48" s="5">
        <v>8.58</v>
      </c>
      <c r="G48" s="5">
        <v>0.25</v>
      </c>
      <c r="H48" s="5">
        <f>F48*33</f>
        <v>283.14</v>
      </c>
      <c r="I48" s="17">
        <f>H48*1.12</f>
        <v>317.1168</v>
      </c>
      <c r="J48" s="5">
        <f>G48*610</f>
        <v>152.5</v>
      </c>
      <c r="K48" s="18">
        <f>J48+I48</f>
        <v>469.6168</v>
      </c>
    </row>
    <row r="49" spans="1:11" s="3" customFormat="1" ht="18.75">
      <c r="A49" s="10" t="s">
        <v>116</v>
      </c>
      <c r="B49" s="5" t="s">
        <v>119</v>
      </c>
      <c r="C49" s="5" t="s">
        <v>68</v>
      </c>
      <c r="D49" s="5">
        <v>1</v>
      </c>
      <c r="E49" s="5" t="s">
        <v>120</v>
      </c>
      <c r="F49" s="5">
        <v>10.05</v>
      </c>
      <c r="G49" s="5">
        <v>0.23</v>
      </c>
      <c r="H49" s="5">
        <f>F49*33</f>
        <v>331.65000000000003</v>
      </c>
      <c r="I49" s="17">
        <f>H49*1.12</f>
        <v>371.4480000000001</v>
      </c>
      <c r="J49" s="5">
        <f>G49*610</f>
        <v>140.3</v>
      </c>
      <c r="K49" s="18">
        <f>J49+I49</f>
        <v>511.7480000000001</v>
      </c>
    </row>
    <row r="50" spans="1:11" s="3" customFormat="1" ht="18.75">
      <c r="A50" s="10" t="s">
        <v>77</v>
      </c>
      <c r="B50" s="5" t="s">
        <v>78</v>
      </c>
      <c r="C50" s="5" t="s">
        <v>15</v>
      </c>
      <c r="D50" s="5">
        <v>1</v>
      </c>
      <c r="E50" s="5" t="s">
        <v>80</v>
      </c>
      <c r="F50" s="5">
        <v>6.89</v>
      </c>
      <c r="G50" s="5">
        <v>0.15</v>
      </c>
      <c r="H50" s="5">
        <f>F50*33</f>
        <v>227.36999999999998</v>
      </c>
      <c r="I50" s="17">
        <f>H50*1.12</f>
        <v>254.6544</v>
      </c>
      <c r="J50" s="5">
        <f>G50*610</f>
        <v>91.5</v>
      </c>
      <c r="K50" s="18">
        <f>J50+I50</f>
        <v>346.1544</v>
      </c>
    </row>
    <row r="51" spans="1:11" s="3" customFormat="1" ht="18.75">
      <c r="A51" s="10" t="s">
        <v>77</v>
      </c>
      <c r="B51" s="5" t="s">
        <v>86</v>
      </c>
      <c r="C51" s="5" t="s">
        <v>79</v>
      </c>
      <c r="D51" s="5">
        <v>1</v>
      </c>
      <c r="E51" s="5" t="s">
        <v>87</v>
      </c>
      <c r="F51" s="5">
        <v>3.98</v>
      </c>
      <c r="G51" s="5">
        <v>0.13</v>
      </c>
      <c r="H51" s="5">
        <f>F51*33</f>
        <v>131.34</v>
      </c>
      <c r="I51" s="17">
        <f>H51*1.12</f>
        <v>147.10080000000002</v>
      </c>
      <c r="J51" s="5">
        <f>G51*610</f>
        <v>79.3</v>
      </c>
      <c r="K51" s="18">
        <f>J51+I51</f>
        <v>226.4008</v>
      </c>
    </row>
    <row r="52" spans="1:11" s="3" customFormat="1" ht="18.75">
      <c r="A52" s="10" t="s">
        <v>77</v>
      </c>
      <c r="B52" s="5" t="s">
        <v>88</v>
      </c>
      <c r="C52" s="5" t="s">
        <v>79</v>
      </c>
      <c r="D52" s="5">
        <v>1</v>
      </c>
      <c r="E52" s="5" t="s">
        <v>89</v>
      </c>
      <c r="F52" s="5">
        <v>4.38</v>
      </c>
      <c r="G52" s="5">
        <v>0.1</v>
      </c>
      <c r="H52" s="5">
        <f>F52*33</f>
        <v>144.54</v>
      </c>
      <c r="I52" s="17">
        <f>H52*1.12</f>
        <v>161.8848</v>
      </c>
      <c r="J52" s="5">
        <f>G52*610</f>
        <v>61</v>
      </c>
      <c r="K52" s="18">
        <f>J52+I52</f>
        <v>222.8848</v>
      </c>
    </row>
    <row r="53" spans="1:11" s="3" customFormat="1" ht="18.75">
      <c r="A53" s="10" t="s">
        <v>77</v>
      </c>
      <c r="B53" s="5" t="s">
        <v>90</v>
      </c>
      <c r="C53" s="5" t="s">
        <v>79</v>
      </c>
      <c r="D53" s="5">
        <v>1</v>
      </c>
      <c r="E53" s="5" t="s">
        <v>91</v>
      </c>
      <c r="F53" s="5">
        <v>5.68</v>
      </c>
      <c r="G53" s="5">
        <v>0.1</v>
      </c>
      <c r="H53" s="5">
        <f>F53*33</f>
        <v>187.44</v>
      </c>
      <c r="I53" s="17">
        <f>H53*1.12</f>
        <v>209.93280000000001</v>
      </c>
      <c r="J53" s="5">
        <f>G53*610</f>
        <v>61</v>
      </c>
      <c r="K53" s="18">
        <f>J53+I53</f>
        <v>270.93280000000004</v>
      </c>
    </row>
    <row r="54" spans="1:11" s="3" customFormat="1" ht="18.75">
      <c r="A54" s="10" t="s">
        <v>71</v>
      </c>
      <c r="B54" s="5" t="s">
        <v>72</v>
      </c>
      <c r="C54" s="5" t="s">
        <v>54</v>
      </c>
      <c r="D54" s="5">
        <v>1</v>
      </c>
      <c r="E54" s="5" t="s">
        <v>73</v>
      </c>
      <c r="F54" s="5">
        <v>8.78</v>
      </c>
      <c r="G54" s="5">
        <v>0.25</v>
      </c>
      <c r="H54" s="5">
        <f>F54*33</f>
        <v>289.73999999999995</v>
      </c>
      <c r="I54" s="17">
        <f>H54*1.12</f>
        <v>324.50879999999995</v>
      </c>
      <c r="J54" s="5">
        <f>G54*610</f>
        <v>152.5</v>
      </c>
      <c r="K54" s="18">
        <f>J54+I54</f>
        <v>477.00879999999995</v>
      </c>
    </row>
    <row r="55" spans="1:11" s="3" customFormat="1" ht="18.75">
      <c r="A55" s="10" t="s">
        <v>71</v>
      </c>
      <c r="B55" s="5" t="s">
        <v>112</v>
      </c>
      <c r="C55" s="5" t="s">
        <v>15</v>
      </c>
      <c r="D55" s="5">
        <v>1</v>
      </c>
      <c r="E55" s="5" t="s">
        <v>113</v>
      </c>
      <c r="F55" s="5">
        <v>13.98</v>
      </c>
      <c r="G55" s="5">
        <v>0.5</v>
      </c>
      <c r="H55" s="5">
        <f>F55*33</f>
        <v>461.34000000000003</v>
      </c>
      <c r="I55" s="17">
        <f>H55*1.12</f>
        <v>516.7008000000001</v>
      </c>
      <c r="J55" s="5">
        <f>G55*610</f>
        <v>305</v>
      </c>
      <c r="K55" s="18">
        <f>J55+I55</f>
        <v>821.7008000000001</v>
      </c>
    </row>
    <row r="56" spans="1:72" s="1" customFormat="1" ht="18.75">
      <c r="A56" s="10" t="s">
        <v>13</v>
      </c>
      <c r="B56" s="5" t="s">
        <v>14</v>
      </c>
      <c r="C56" s="5" t="s">
        <v>15</v>
      </c>
      <c r="D56" s="5">
        <v>1</v>
      </c>
      <c r="E56" s="5" t="s">
        <v>16</v>
      </c>
      <c r="F56" s="5">
        <v>4.88</v>
      </c>
      <c r="G56" s="5">
        <v>0.14</v>
      </c>
      <c r="H56" s="5">
        <f>F56*33</f>
        <v>161.04</v>
      </c>
      <c r="I56" s="17">
        <f>H56*1.12</f>
        <v>180.3648</v>
      </c>
      <c r="J56" s="5">
        <f>G56*610</f>
        <v>85.4</v>
      </c>
      <c r="K56" s="18">
        <f>J56+I56</f>
        <v>265.76480000000004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11" s="3" customFormat="1" ht="18.75">
      <c r="A57" s="10" t="s">
        <v>123</v>
      </c>
      <c r="B57" s="5" t="s">
        <v>134</v>
      </c>
      <c r="C57" s="5" t="s">
        <v>75</v>
      </c>
      <c r="D57" s="5">
        <v>1</v>
      </c>
      <c r="E57" s="16" t="s">
        <v>125</v>
      </c>
      <c r="F57" s="5">
        <v>4.88</v>
      </c>
      <c r="G57" s="5">
        <v>0.16</v>
      </c>
      <c r="H57" s="5">
        <f>F57*33</f>
        <v>161.04</v>
      </c>
      <c r="I57" s="17">
        <f>H57*1.12</f>
        <v>180.3648</v>
      </c>
      <c r="J57" s="5">
        <f>G57*610</f>
        <v>97.60000000000001</v>
      </c>
      <c r="K57" s="18">
        <f>J57+I57</f>
        <v>277.9648</v>
      </c>
    </row>
    <row r="58" spans="1:72" s="1" customFormat="1" ht="18.75">
      <c r="A58" s="8" t="s">
        <v>123</v>
      </c>
      <c r="B58" s="6" t="s">
        <v>126</v>
      </c>
      <c r="C58" s="6" t="s">
        <v>124</v>
      </c>
      <c r="D58" s="6">
        <v>1</v>
      </c>
      <c r="E58" s="6" t="s">
        <v>127</v>
      </c>
      <c r="F58" s="6">
        <v>0</v>
      </c>
      <c r="G58" s="6">
        <v>0</v>
      </c>
      <c r="H58" s="6">
        <f>F58*33</f>
        <v>0</v>
      </c>
      <c r="I58" s="19">
        <f>H58*1.12</f>
        <v>0</v>
      </c>
      <c r="J58" s="6">
        <f>G58*610</f>
        <v>0</v>
      </c>
      <c r="K58" s="20">
        <f>J58+I58</f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11" s="3" customFormat="1" ht="18.75">
      <c r="A59" s="10" t="s">
        <v>123</v>
      </c>
      <c r="B59" s="5" t="s">
        <v>132</v>
      </c>
      <c r="C59" s="5" t="s">
        <v>75</v>
      </c>
      <c r="D59" s="5">
        <v>1</v>
      </c>
      <c r="E59" s="5" t="s">
        <v>128</v>
      </c>
      <c r="F59" s="5">
        <v>4.58</v>
      </c>
      <c r="G59" s="5">
        <v>0.15</v>
      </c>
      <c r="H59" s="5">
        <f>F59*33</f>
        <v>151.14000000000001</v>
      </c>
      <c r="I59" s="17">
        <f>H59*1.12</f>
        <v>169.27680000000004</v>
      </c>
      <c r="J59" s="5">
        <f>G59*610</f>
        <v>91.5</v>
      </c>
      <c r="K59" s="18">
        <f>J59+I59</f>
        <v>260.77680000000004</v>
      </c>
    </row>
    <row r="60" spans="1:11" s="3" customFormat="1" ht="18.75">
      <c r="A60" s="8" t="s">
        <v>123</v>
      </c>
      <c r="B60" s="6" t="s">
        <v>24</v>
      </c>
      <c r="C60" s="6" t="s">
        <v>124</v>
      </c>
      <c r="D60" s="6">
        <v>1</v>
      </c>
      <c r="E60" s="6" t="s">
        <v>25</v>
      </c>
      <c r="F60" s="6">
        <v>0</v>
      </c>
      <c r="G60" s="6">
        <v>0</v>
      </c>
      <c r="H60" s="6">
        <f>F60*33</f>
        <v>0</v>
      </c>
      <c r="I60" s="19">
        <f>H60*1.12</f>
        <v>0</v>
      </c>
      <c r="J60" s="6">
        <f>G60*610</f>
        <v>0</v>
      </c>
      <c r="K60" s="20">
        <f>J60+I60</f>
        <v>0</v>
      </c>
    </row>
    <row r="61" ht="18.75">
      <c r="K61" s="14"/>
    </row>
  </sheetData>
  <sheetProtection/>
  <autoFilter ref="A1:K61"/>
  <hyperlinks>
    <hyperlink ref="E31" r:id="rId1" display="http://www.pglingerie.com/pic/20090512114954718.jpg"/>
    <hyperlink ref="E36" r:id="rId2" display="http://www.pglingerie.com/products-view-2427.aspx"/>
    <hyperlink ref="E6" r:id="rId3" display="http://www.pglingerie.com/products-view-2189.aspx"/>
    <hyperlink ref="E44" r:id="rId4" display="http://www.pglingerie.com/products-view-1885.aspx"/>
    <hyperlink ref="E57" r:id="rId5" display="http://www.pglingerie.com/products-view-559.aspx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2008-12-25T05:26:10Z</cp:lastPrinted>
  <dcterms:created xsi:type="dcterms:W3CDTF">1996-12-17T01:32:42Z</dcterms:created>
  <dcterms:modified xsi:type="dcterms:W3CDTF">2011-11-14T10:49:33Z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