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Titles" localSheetId="0">'Sheet1'!$2:$10</definedName>
  </definedNames>
  <calcPr fullCalcOnLoad="1"/>
</workbook>
</file>

<file path=xl/sharedStrings.xml><?xml version="1.0" encoding="utf-8"?>
<sst xmlns="http://schemas.openxmlformats.org/spreadsheetml/2006/main" count="672" uniqueCount="304">
  <si>
    <t>Номенклатура</t>
  </si>
  <si>
    <t>база</t>
  </si>
  <si>
    <t>-5%</t>
  </si>
  <si>
    <t>www.dimanchelingerie-nik.ru</t>
  </si>
  <si>
    <t>классика Микрофибра+кружево со съемными брителями</t>
  </si>
  <si>
    <t>Fiato</t>
  </si>
  <si>
    <t>Rosa Selvatica Re 01 1  В Бюст пуш ап</t>
  </si>
  <si>
    <t>Rosa Selvatica Re 01 2  В Бюст пуш ап гель</t>
  </si>
  <si>
    <t xml:space="preserve">Rosa Selvatica Re 01 3  В/C Бюст балконет пуш ап </t>
  </si>
  <si>
    <t>Rosa Selvatica Re 01 4  В Бюст пуш ап гель</t>
  </si>
  <si>
    <t>Rosa Selvatica Re 01 5 В/С  Бюс-анжелика т балконет пуш ап</t>
  </si>
  <si>
    <t>Rosa Selvatica Sl 01 1 Трусы слип</t>
  </si>
  <si>
    <t>Rosa Selvatica Sl 01 2 Трусы слип</t>
  </si>
  <si>
    <t>Rosa Selvatica Sl 01 3 Трусы стринг</t>
  </si>
  <si>
    <t>Rosa Selvatica Sl 01 4 Трусы стринг</t>
  </si>
  <si>
    <t>Rosa Selvatica Sl 01 5 Трусы бразилиана</t>
  </si>
  <si>
    <t>Rosa Selvatica RC 01 1 пояс</t>
  </si>
  <si>
    <t>Rosa Selvatica RC 01 2 пояс</t>
  </si>
  <si>
    <t>Rosa Selvatica GI 01 1   подвязка</t>
  </si>
  <si>
    <t>Verginita</t>
  </si>
  <si>
    <t>классика жаккард+эл.сетка с вышивкой со съемными брителями</t>
  </si>
  <si>
    <t>Rosa Selvatica Sl 02 1 Трусы стринг</t>
  </si>
  <si>
    <t>Rosa Selvatica Sl 02 4 Трусы слип заниженная талия</t>
  </si>
  <si>
    <t>Rosa Selvatica RC 02 1 пояс</t>
  </si>
  <si>
    <t>коллекция принтованный микрофибра+кружево со съемн. брителями</t>
  </si>
  <si>
    <t>коллекция принтованный шелк+кмикрофибра со съемн. брителями</t>
  </si>
  <si>
    <t>ПРАЙС</t>
  </si>
  <si>
    <t xml:space="preserve">Rosa Selvatica Co 01 1 В Корсет пуш ап </t>
  </si>
  <si>
    <t>Rosa Selvatica Sl 02 3 Трусы бразилиано</t>
  </si>
  <si>
    <t>Edelweice</t>
  </si>
  <si>
    <t>Rosa Selvatica Re 18 1  В Бюст пуш ап гель</t>
  </si>
  <si>
    <t xml:space="preserve">Rosa Selvatica Re 18 2  В/C Бюст балконет пуш ап </t>
  </si>
  <si>
    <t>Rosa Selvatica Sm 18 1 майка-топ</t>
  </si>
  <si>
    <t>Rosa Selvatica Si 18 1 Трусы стринг</t>
  </si>
  <si>
    <t>Rosa Selvatica Si 18 2 Трусы бразилиана</t>
  </si>
  <si>
    <t>Elf</t>
  </si>
  <si>
    <t>Rosa Selvatica Re 09 1  В Бюст пуш ап гель</t>
  </si>
  <si>
    <t xml:space="preserve">Rosa Selvatica Re 09 2  В/C Бюст балконет пуш ап </t>
  </si>
  <si>
    <t>Rosa Selvatica Si 09 1 Трусы панти</t>
  </si>
  <si>
    <t>Rosa Selvatica Si 09 2 Трусы стринг</t>
  </si>
  <si>
    <t>коллекция</t>
  </si>
  <si>
    <t>Grande</t>
  </si>
  <si>
    <t>Rosa Selvatica Re 23 1  C/D/E Бюст балконет м/ч</t>
  </si>
  <si>
    <t>Rosa Selvatica Re 25 1  C/D Бюст балконет м/ч</t>
  </si>
  <si>
    <t>Rosa Selvatica Re 25 2  D/E/F Бюст балконет м/ч</t>
  </si>
  <si>
    <t>Rosa Selvatica Si 25 1 Трусы слип</t>
  </si>
  <si>
    <t>Rosa Selvatica Si 25 2 Трусы слип-утяжки</t>
  </si>
  <si>
    <t>Pepita</t>
  </si>
  <si>
    <t>Rosa Selvatica Re 23 2  C/D/E Бюст балконет м/ч</t>
  </si>
  <si>
    <t>Rosa Selvatica Si 23 1 Трусы бразилиана</t>
  </si>
  <si>
    <t>Rosa Selvatica Si 23 2 Трусы слип-утяжки</t>
  </si>
  <si>
    <t>Arazzo</t>
  </si>
  <si>
    <t>Rosa Selvatica Ca 13 1  Комбинация с мягким лифом</t>
  </si>
  <si>
    <t xml:space="preserve">коллекция </t>
  </si>
  <si>
    <t>Rosa Selvatica Re 17 1  В Бюст пуш ап гель</t>
  </si>
  <si>
    <t>La Perla</t>
  </si>
  <si>
    <t xml:space="preserve">Rosa Selvatica Re 17 2  В Бюст </t>
  </si>
  <si>
    <t xml:space="preserve">Rosa Selvatica Re 17 3  В Бюст </t>
  </si>
  <si>
    <t xml:space="preserve">Rosa Selvatica Re 17 4  В Бюст </t>
  </si>
  <si>
    <t xml:space="preserve">Rosa Selvatica Сo 17 1 В Корсет пуш ап </t>
  </si>
  <si>
    <t>Rosa Selvatica Si 17 2 Трусы стринг</t>
  </si>
  <si>
    <t>Rosa Selvatica Si 17 3 Трусы слип</t>
  </si>
  <si>
    <t>Rosa Selvatica Si 17 6 Трусы танга</t>
  </si>
  <si>
    <t>Rosa Selvatica Bd 17 1 Сорочка Беби-долл</t>
  </si>
  <si>
    <t>Rosa Selvatica Bs 17 1 Боди пуш ап гель</t>
  </si>
  <si>
    <t>Rosa Selvatica Rc 17 1 пояс</t>
  </si>
  <si>
    <t>Rosa Selvatica Ca 17 2 Комбинация м/ч</t>
  </si>
  <si>
    <t>Rosa Selvatica Vs 17 1 Кимоно</t>
  </si>
  <si>
    <t>Rosa Selvatica Si 11 1 Трусы стринг</t>
  </si>
  <si>
    <t>Rosa Selvatica Si 11 2 Трусы бразилиана</t>
  </si>
  <si>
    <t>Rosa Selvatica Si 11 3 Трусы слип</t>
  </si>
  <si>
    <t>Rosa Selvatica Sl 02 2 Трусы стринг</t>
  </si>
  <si>
    <t>Rosa Selvatica Са 11 1   Сорочка с  чашкой пуш ап</t>
  </si>
  <si>
    <t>Allegra</t>
  </si>
  <si>
    <t>Fiorita</t>
  </si>
  <si>
    <t>Rosa Selvatica Re 16 1  В Бюст пуш ап гель Verro</t>
  </si>
  <si>
    <t>Rosa Selvatica Re 16 2  C/D Бюст балконет пуш ап PIOGGIO</t>
  </si>
  <si>
    <t>Rosa Selvatica Сo 16 1 В Корсет пуш ап гель VERRO</t>
  </si>
  <si>
    <t>Rosa Selvatica Ca 16 1  Комбинация с чашкой пуш ап гель</t>
  </si>
  <si>
    <t>Rosa Selvatica Rc 16 1 пояс</t>
  </si>
  <si>
    <t>Rosa Selvatica Si 16 1 Трусы стринг</t>
  </si>
  <si>
    <t>Rosa Selvatica Si 16 2 Трусы слип</t>
  </si>
  <si>
    <t>Rosa Selvatica Si 16 3 Трусы танга</t>
  </si>
  <si>
    <t>RASO</t>
  </si>
  <si>
    <t xml:space="preserve">Rosa Selvatica Топ 20 1  Комбинация с м/чашкой  </t>
  </si>
  <si>
    <t>Rosa Selvatica VS 20 1 халат-кимоно</t>
  </si>
  <si>
    <t>Rosa Selvatica Si 20 1 Трусы бразилиана</t>
  </si>
  <si>
    <t>Rosa Selvatica Si 20 2 Трусы танга</t>
  </si>
  <si>
    <t>MARINO</t>
  </si>
  <si>
    <t>Rosa Selvatica Re 36 1/Sl 36 1  В комплект (Бюст пуш ап гель +танга)</t>
  </si>
  <si>
    <t>Regina</t>
  </si>
  <si>
    <t>Rosa Selvatica Ca 19 1 Сорочка</t>
  </si>
  <si>
    <t>Rosa Selvatica Co 19 1 Корсет</t>
  </si>
  <si>
    <t>Rosa Selvatica Gi 19 1 подвязка</t>
  </si>
  <si>
    <t>Rosa Selvatica Rс 19 1 пояс</t>
  </si>
  <si>
    <t>Rosa Selvatica Re 19 1 Бюст пуш ап гель Jespe</t>
  </si>
  <si>
    <t>Rosa Selvatica Re 19 2 Бюст пуш ап (анжелика) Gitano</t>
  </si>
  <si>
    <t>Rosa Selvatica Re 19 3 Бюст балконет с вкладышами Salina</t>
  </si>
  <si>
    <t>Rosa Selvatica Re 19 4 Бюст с п/м чашкой Kelake</t>
  </si>
  <si>
    <t>Rosa Selvatica Sl 19 2 трусы бразилиана</t>
  </si>
  <si>
    <t>Rosa Selvatica Sl 19 3 трусы танга</t>
  </si>
  <si>
    <t>Rosa Selvatica Sl 19 1 трусы стринг</t>
  </si>
  <si>
    <t>сумма закупа не менее 20т.р.</t>
  </si>
  <si>
    <t>Сrisanmento</t>
  </si>
  <si>
    <t>Elite</t>
  </si>
  <si>
    <t>Rosa Selvatica Rc 37 1 пояс</t>
  </si>
  <si>
    <t>Rosa Selvatica Gi 37 1 Подвязка</t>
  </si>
  <si>
    <t>Rosa Selvatica St 36 2/Sl 36 2  В комплект (майка-топ +панти.)</t>
  </si>
  <si>
    <t>Rosa Selvatica Re 13 1/Sl 13 1  В (ком-т Бюст пуш ап гель+стринг)</t>
  </si>
  <si>
    <t xml:space="preserve">Rosa Selvatica Re 13 2/Sl 13 3  B/C (к-тБюст балконет пуш ап+браз.) </t>
  </si>
  <si>
    <t>Rosa Selvatica Re 13 3/Sl 13 2  В (ком-т Бюст пуш ап гель+стринг)</t>
  </si>
  <si>
    <t>Rosa Selvatica GI 02 1   подвязка</t>
  </si>
  <si>
    <t>Rosa Selvatica комплект Re 15 1/Sl 15 1  Бюст пуш ап гель+стринг</t>
  </si>
  <si>
    <t>Rosa Selvatica к-т Re 15 2/Sl 15 1 Бюст балконет пуш ап "В"+ стринг</t>
  </si>
  <si>
    <t>Rosa Selvatica к-т Re 15 2/Sl 15 2 Бюст балконет пуш ап "С"+панти</t>
  </si>
  <si>
    <t>Rosa Selvatica к-т Re 15 3/Sl 15 2 Бюст балконет "С/D"+ панти</t>
  </si>
  <si>
    <t>Rosa Selvatica к-т Ca 15 1/Sl 15 1 Сорочка+стринг</t>
  </si>
  <si>
    <t>Rosa Selvatica RC 02 1-1 пояс</t>
  </si>
  <si>
    <t>Rosa Selvatica Re 36 2/Sl 36 2  В комплект (Бюст балконет пуш ап  +браз.)</t>
  </si>
  <si>
    <t>Rosa Selvatica Sl 37 1 Трусы стринг</t>
  </si>
  <si>
    <t>Rosa Selvatica Sl 37 2 Трусы бразилиана</t>
  </si>
  <si>
    <t>Rosa Selvatica Sl 37 3 Трусы слип</t>
  </si>
  <si>
    <t>Rosa Selvatica Co 37 1 Корсет  пуш ап вкладыши</t>
  </si>
  <si>
    <t>Rosa Selvatica Re 20 1  В Бюст балконет пуш ап гель Rada</t>
  </si>
  <si>
    <t>Rosa Selvatica Re 20 2  В/C Бюст балконет пуш ап ABUKKO</t>
  </si>
  <si>
    <t>Rosa Selvatica Re 20 3  В Бюст  пуш ап TAKKA</t>
  </si>
  <si>
    <t>Rosa Selvatica Сo 20 1 В Корсет пуш ап гель SABELLO</t>
  </si>
  <si>
    <t>Rosa Selvatica Ca 20 1  Комбинация с чашкой пуш ап гель RADA</t>
  </si>
  <si>
    <t>Mistero</t>
  </si>
  <si>
    <t xml:space="preserve">Rosa Selvatica Ca 33 1  Комбинация с м/чашкой </t>
  </si>
  <si>
    <t>Rosa Selvatica Sl 33 1 трусы стринг</t>
  </si>
  <si>
    <t>Rosa Selvatica Si 33 3 Трусы бразилиана</t>
  </si>
  <si>
    <t>Rosa Selvatica Sl 33 2 трусы стринг</t>
  </si>
  <si>
    <t>Rosa Selvatica Si 33 4 Трусы слип</t>
  </si>
  <si>
    <t>Rosa Selvatica Si 33 5 Трусы панти</t>
  </si>
  <si>
    <t>Rosa Selvatica Sl 37 4 Трусы панти</t>
  </si>
  <si>
    <t>Amore</t>
  </si>
  <si>
    <t>Rosa Selvatica Sl 35 1 Трусы стринг</t>
  </si>
  <si>
    <t>Rosa Selvatica Sl 35 2 Трусы бразилиана</t>
  </si>
  <si>
    <t>Rosa Selvatica Sl 35 3 Трусы панти</t>
  </si>
  <si>
    <t>BOUDOIR</t>
  </si>
  <si>
    <t>Rosa Selvatica Re 31 2  В/C/D Бюст балконет пуш ап RIBERA</t>
  </si>
  <si>
    <t>Rosa Selvatica Re 31 3  В/C/D Бюст балконет пуш ап Justo</t>
  </si>
  <si>
    <t>Rosa Selvatica Bs 31 1 Боди с мягкой чашкой</t>
  </si>
  <si>
    <t xml:space="preserve">Rosa Selvatica Ca 31 1  Комбинация с м/чашкой </t>
  </si>
  <si>
    <t>Rosa Selvatica Sl 31 1 трусы танга</t>
  </si>
  <si>
    <t>Rosa Selvatica Sl 31 2 трусы стринг</t>
  </si>
  <si>
    <t>Rosa Selvatica Si 31 4 Трусы слип</t>
  </si>
  <si>
    <t>Rosa Selvatica Rc 31 1 пояс</t>
  </si>
  <si>
    <t>Fiore di pietra</t>
  </si>
  <si>
    <t>Rosa Selvatica Sl 14 1 Трусы стринг</t>
  </si>
  <si>
    <t>Rosa Selvatica Sl 14 2 Трусы панти</t>
  </si>
  <si>
    <t>Rosa Selvatica Ca 14 1  Комбинация с мягким лифом</t>
  </si>
  <si>
    <t>Rosa Selvatica Bs 37 1 боди с вкладышами пуш ап</t>
  </si>
  <si>
    <t>Miraggio</t>
  </si>
  <si>
    <t>Rosa Selvatica Re 24 1   Бюст балконет экстра пуш ап</t>
  </si>
  <si>
    <t>Rosa Selvatica Si 24 1 Трусы панти</t>
  </si>
  <si>
    <t xml:space="preserve">Rosa Selvatica Re 24 2   Бюст балконет </t>
  </si>
  <si>
    <t>Rosa Selvatica Re 24 3   Бюст пуш ап</t>
  </si>
  <si>
    <t>Rosa Selvatica Si 24 2 Трусы стринг</t>
  </si>
  <si>
    <t>Rosa Selvatica Bs 17 2 Боди</t>
  </si>
  <si>
    <t>ORO</t>
  </si>
  <si>
    <t>Rosa Selvatica Sl 07 1 Трусы стринг</t>
  </si>
  <si>
    <t>Rosa Selvatica Sl 7 2 Трусы слип</t>
  </si>
  <si>
    <t>Rosa Selvatica Sl 7 3 Трусы панти</t>
  </si>
  <si>
    <t>Zucchero</t>
  </si>
  <si>
    <t>Rosa Selvatica Sl 21 1 Трусы стринг</t>
  </si>
  <si>
    <t>Rosa Selvatica Sl 21 2 Трусы бразилиана</t>
  </si>
  <si>
    <t>Rosa Selvatica Sl 21 3 Трусы слип</t>
  </si>
  <si>
    <t>Rosa Selvatica Sl 21 4 Трусы панти</t>
  </si>
  <si>
    <t>Rosa Selvatica Bs 21 1 Боди  пуш ап гель</t>
  </si>
  <si>
    <t>Rosa Selvatica Vs 21 1 Болеро-декоративная накидка</t>
  </si>
  <si>
    <t>Rosa Selvatica Ca 21 1 Сорочка с м/ч</t>
  </si>
  <si>
    <t>Rosa Selvatica Са 02 1   Комбинация с мягкой чашкой</t>
  </si>
  <si>
    <t>Sakura</t>
  </si>
  <si>
    <t>Rosa Selvatica Re 26 1   Бюст пуш ап гель Jespe</t>
  </si>
  <si>
    <t>Rosa Selvatica Re 26 2  Бюст балконет Ribera</t>
  </si>
  <si>
    <t>Rosa Selvatica Si 26 1 Трусы стринг</t>
  </si>
  <si>
    <t>Rosa Selvatica Si 26 2 Трусы бразилиана</t>
  </si>
  <si>
    <t>Rosa Selvatica Са 26 1 Сорочка с м/ч</t>
  </si>
  <si>
    <t>Rosa Selvatica Vs 26 1 Халат-кимоно</t>
  </si>
  <si>
    <t>Stella</t>
  </si>
  <si>
    <t>Rosa Selvatica Sl 38 1 Трусы танга</t>
  </si>
  <si>
    <t>Rosa Selvatica Sl 38 2 Трусы танга</t>
  </si>
  <si>
    <t>Rosa Selvatica Sl 38 3 Трусы стринг</t>
  </si>
  <si>
    <t>Rosa Selvatica Sl 38 4 Трусы слип</t>
  </si>
  <si>
    <t>Rosa Selvatica Sl 38 5 Трусы панти</t>
  </si>
  <si>
    <t>Savana</t>
  </si>
  <si>
    <t>Rosa Selvatica Sl 41 1 Трусы бразилиана</t>
  </si>
  <si>
    <t>Rosa Selvatica Sl 41 2 Трусы слип</t>
  </si>
  <si>
    <t>Rosa Selvatica Sl 41 3 Трусы панти</t>
  </si>
  <si>
    <t xml:space="preserve">коллекция  </t>
  </si>
  <si>
    <t>Rosa Selvatica Re 02 1  В/С Бюст Averno (пуш ап)</t>
  </si>
  <si>
    <t>Rosa Selvatica Re 02 2  В/C Бюст Gitano (балконет пуш ап )</t>
  </si>
  <si>
    <t xml:space="preserve">Rosa Selvatica Re 02 3  В/C Бюст Allonge (балконет пуш ап) </t>
  </si>
  <si>
    <t>Rosa Selvatica Re 02 4  В Бюст Jilli (пуш ап гель боковой)</t>
  </si>
  <si>
    <t>Rosa Selvatica Re 02 5  В Бюст Jespe (пуш ап гель)</t>
  </si>
  <si>
    <t>Rosa Selvatica Сo 02 1 В Корсет Corto (пуш ап )</t>
  </si>
  <si>
    <t>Rosa Selvatica Re 11 2  В Бюст  Jespe (пуш ап гель)</t>
  </si>
  <si>
    <t>Rosa Selvatica Re 11 3  В Бюст   Jespe (пуш ап гель)</t>
  </si>
  <si>
    <t>Rosa Selvatica Re 14 1   Бюст Jespe (пуш ап гель)</t>
  </si>
  <si>
    <t>Rosa Selvatica Re 14 2   Бюст  RIBERA (балконет пуш ап)</t>
  </si>
  <si>
    <t>Rosa Selvatica Re 14 3 бюст RADANO (балконет с м/ч )</t>
  </si>
  <si>
    <t xml:space="preserve">Rosa Selvatica Сo 14 1  Корсет VERRO (леп.вклад. пуш ап)  </t>
  </si>
  <si>
    <t>Rosa Selvatica Re 21 1 Бюст Jespe (пуш ап гель)</t>
  </si>
  <si>
    <t>Rosa Selvatica Re 21 3 Бюст Ribera (балконет пуш ап вкладыш)</t>
  </si>
  <si>
    <t>Rosa Selvatica Re 21 4 Бюст Oro (п/мягкая чашка)</t>
  </si>
  <si>
    <t>Rosa Selvatica Re 21 5 Бюст TOVEMO (мягкая чашка)</t>
  </si>
  <si>
    <t>Rosa Selvatica Re 33 1  В/С Бюст  DESU (пуш ап)</t>
  </si>
  <si>
    <t>Rosa Selvatica Re 33 2  В Бюст  JESPE (пуш ап гель )</t>
  </si>
  <si>
    <t>Rosa Selvatica Re 33 3  В/C/D Бюст RIBERA (балконет пуш ап )</t>
  </si>
  <si>
    <t>Rosa Selvatica Re 33 4  В/C Бюст GERО (балконет пуш ап )</t>
  </si>
  <si>
    <t xml:space="preserve">Rosa Selvatica Re 33 5 В/С Бюст GITANO (балконет пуш ап) </t>
  </si>
  <si>
    <t>Rosa Selvatica Re 35 1  В  Бюст  JESPE (пуш ап гель )</t>
  </si>
  <si>
    <t>Rosa Selvatica Re 35 2  В/C/D Бюст RIBERA (балконет пуш ап )</t>
  </si>
  <si>
    <t>Rosa Selvatica Re 37 1 Бюст Jespe (пуш ап гель)</t>
  </si>
  <si>
    <t>Rosa Selvatica Re 37 2 Бюст Gala (балконет экстра пуш ап)</t>
  </si>
  <si>
    <t>Rosa Selvatica Re 37 3 Бюст Allonge (балконет пуш ап)</t>
  </si>
  <si>
    <t>Rosa Selvatica Re 37 4 Бюст Ribera( балконет пуш ап вкладыш)</t>
  </si>
  <si>
    <t>Rosa Selvatica Re 37 5 Бюст Galache (балконет)</t>
  </si>
  <si>
    <t>Rosa Selvatica Re 37 6 Бюст Oro (п/мягкая чашка)</t>
  </si>
  <si>
    <t>Rosa Selvatica Re 37 7 Бюст TOVEMO (мягкая чашка)</t>
  </si>
  <si>
    <t>Rosa Selvatica Re 38 1 Бюст Jilli (пуш ап гель)</t>
  </si>
  <si>
    <t>Rosa Selvatica Re 38 2 Бюст Gitano (балконет  пуш ап)</t>
  </si>
  <si>
    <t>Rosa Selvatica Re 38 3 Бюст Jespe  (пуш ап гель)</t>
  </si>
  <si>
    <t>Rosa Selvatica Re 38 4 Бюст Jespe  (пуш ап гель)</t>
  </si>
  <si>
    <t>Rosa Selvatica Re 38 5 Бюст Gitano (балконет  пуш ап)</t>
  </si>
  <si>
    <t>Rosa Selvatica Re 41 1 Бюст Jespe  (пуш ап гель)</t>
  </si>
  <si>
    <t>Rosa Selvatica Re 41 2 Бюст Asiento  (балконет пуш ап гель)</t>
  </si>
  <si>
    <t>Rosa Selvatica  Re 07 1 Бюст Manola балконет</t>
  </si>
  <si>
    <t>Rosa Selvatica  Re 07 2 Бюст Suono балконет</t>
  </si>
  <si>
    <t>Rosa Selvatica  Re 07 3 Бюст Rovente балконет</t>
  </si>
  <si>
    <t>Rosa Selvatica  Re 07 4 Бюст Sheggy балконет с м/ ч</t>
  </si>
  <si>
    <t>Rosa Selvatica  Re 07 5 Бюст Aurora балконет с уплотн.м/ ч</t>
  </si>
  <si>
    <t>Rosa Selvatica Re 41 3 Бюст Ribera (балконет пуш ап вкладыш)</t>
  </si>
  <si>
    <t>Rosa Selvatica Re 40 1 Бюст Gala  (экстра пуш ап )</t>
  </si>
  <si>
    <t>Rosa Selvatica Re 40 2 Бюст VECETTO  (балконет п/м чашка)</t>
  </si>
  <si>
    <t>Rosa Selvatica Re 40 3 Бюст DINA (балконет)</t>
  </si>
  <si>
    <t>Rosa Selvatica Sl 40 1 Трусы бразилиана</t>
  </si>
  <si>
    <t>Rosa Selvatica Sl 40 2 Трусы слип</t>
  </si>
  <si>
    <t>Rosa Selvatica Sl 40 3 Трусы панти</t>
  </si>
  <si>
    <t>Rosa Selvatica Са 40 1 Сорочка</t>
  </si>
  <si>
    <t>Capriccio</t>
  </si>
  <si>
    <t>Riga a Pizzo</t>
  </si>
  <si>
    <t>Rosa Selvatica Re 32 1  В Бюст  JESPE (пуш ап гель )</t>
  </si>
  <si>
    <t>Rosa Selvatica Re 32 2  В/С/D Бюст  Dina (балконет )</t>
  </si>
  <si>
    <t>Rosa Selvatica Re 32 3  C/D/Е Бюст Flora (балконет п/м)</t>
  </si>
  <si>
    <t>Rosa Selvatica Si 32 1 Трусы бразилиана</t>
  </si>
  <si>
    <t>Rosa Selvatica Si 32 2 Трусы слип</t>
  </si>
  <si>
    <t>Rosa Selvatica Si 32 3 Трусы панти</t>
  </si>
  <si>
    <t>Rosa Selvatica Re 10 1 Бюст Jespe (пуш-ап гель)</t>
  </si>
  <si>
    <t>Rosa Selvatica Re 10 2 Бюст Allonge (балконет пуш-ап)</t>
  </si>
  <si>
    <t>Rosa Selvatica Re 10 3 Бюст Vecetto  (балконет)</t>
  </si>
  <si>
    <t>Rosa Selvatica SI 10 1 Трусы стринг</t>
  </si>
  <si>
    <t>Rosa Selvatica SI 10 2 Трусы бразилиана</t>
  </si>
  <si>
    <t>Rosa Selvatica  Sl 10 3  Трусы слип</t>
  </si>
  <si>
    <t>Rosa Chick</t>
  </si>
  <si>
    <t>Acquario</t>
  </si>
  <si>
    <t>Rosa Selvatica Re 12 1  В Бюст  Jespe (пуш ап гель)</t>
  </si>
  <si>
    <t>Rosa Selvatica Re 12 2   Бюст   Gala (пуш ап макси)</t>
  </si>
  <si>
    <t>Rosa Selvatica Re 12 3 Бюст Dina (балконет )</t>
  </si>
  <si>
    <t>Rosa Selvatica Si 12 1 Трусы бразилиана</t>
  </si>
  <si>
    <t>Rosa Selvatica Si 12 2 Трусы панти</t>
  </si>
  <si>
    <t>GABRIOLA</t>
  </si>
  <si>
    <t>Rosa Selvatica Re 43 1 Бюст Jespe  (пуш ап гель)</t>
  </si>
  <si>
    <t>Rosa Selvatica Re 43 2 Бюст Ribera (балконет пуш ап вкладыш)</t>
  </si>
  <si>
    <t>Rosa Selvatica Са 43 1 Сорочка</t>
  </si>
  <si>
    <t>Rosa Selvatica Sl 43 1 Трусы стринг</t>
  </si>
  <si>
    <t>Rosa Selvatica Sl 43 2 Трусы бразилиана</t>
  </si>
  <si>
    <t>Rosa Selvatica Sl 43 3 Трусы панти</t>
  </si>
  <si>
    <t>Rosa Selvatica Re 03 1 Бюст  Jilli (пуш ап гель)</t>
  </si>
  <si>
    <t>Bizzarro</t>
  </si>
  <si>
    <t>Rosa Selvatica Са 03 1   Комбинация с мягкой чашкой</t>
  </si>
  <si>
    <t>Rosa Selvatica Са 03 2   Комбинация с мягкой чашкой</t>
  </si>
  <si>
    <t>Rosa Selvatica Re 03 2  Бюст Dina (балконет пуш ап)</t>
  </si>
  <si>
    <t>Rosa Selvatica Re 03 3  Бюст Oro (п/мягкая чашка)</t>
  </si>
  <si>
    <t>Rosa Selvatica Sl 03 1 Трусы стринг</t>
  </si>
  <si>
    <t>Rosa Selvatica Sl 03 2 Трусы бразилиана</t>
  </si>
  <si>
    <t xml:space="preserve">Rosa Selvatica Sl 03 3 Трусы слип </t>
  </si>
  <si>
    <t>коллекция микрофибра+кружево</t>
  </si>
  <si>
    <t>Rosa Selvatica Re 38 8 Бюст Ribera( балконет пуш ап вкладыш)</t>
  </si>
  <si>
    <t>Rosa Selvatica Re 46 1 Бюст Jilli (пуш-ап гель)</t>
  </si>
  <si>
    <t>Tangerine</t>
  </si>
  <si>
    <t>Rosa Selvatica Re 46 2 Бюст Costa  (балконет пуш-ап)</t>
  </si>
  <si>
    <t>Rosa Selvatica Sl 46 1 Трусы жен, стринг</t>
  </si>
  <si>
    <t>Rosa Selvatica SI 46 2 Трусы бразилиана</t>
  </si>
  <si>
    <t>Rosa Selvatica RE 34 1Бюст Jespe (пуш-ап гель)</t>
  </si>
  <si>
    <t>Valencia</t>
  </si>
  <si>
    <t>Rosa Selvatica Re 34 2 Бюст Dina (балконет)</t>
  </si>
  <si>
    <t>Rosa Selvatica Re 34 3 Бюст Gitano (балконет пуш-ап)</t>
  </si>
  <si>
    <t>Rosa Selvatica Sl 34 1 Трусы жен, стринг</t>
  </si>
  <si>
    <t>Rosa Selvatica SI 34 2 Трусы бразилиана</t>
  </si>
  <si>
    <t>Rosa Selvatica  Sl 34 3 Трусы жен. панти</t>
  </si>
  <si>
    <t>минимальная</t>
  </si>
  <si>
    <t>цена в рознице</t>
  </si>
  <si>
    <t xml:space="preserve"> магазина</t>
  </si>
  <si>
    <t>интернет магазин</t>
  </si>
  <si>
    <t>(База+100%)</t>
  </si>
  <si>
    <t>(База+70%)</t>
  </si>
  <si>
    <t>свыше  20 т.р.</t>
  </si>
  <si>
    <t>свыше  30 т.р.</t>
  </si>
  <si>
    <t>свыше  50 т.р.</t>
  </si>
  <si>
    <t>свыше  100 т.р.</t>
  </si>
  <si>
    <t>свыше  150 т.р.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</si>
</sst>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94"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i/>
      <sz val="8"/>
      <name val="Georgia"/>
      <family val="1"/>
    </font>
    <font>
      <i/>
      <sz val="10"/>
      <name val="Georgia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30"/>
      <name val="Arial"/>
      <family val="2"/>
    </font>
    <font>
      <b/>
      <sz val="8"/>
      <color indexed="30"/>
      <name val="Arial"/>
      <family val="2"/>
    </font>
    <font>
      <b/>
      <sz val="8"/>
      <color indexed="57"/>
      <name val="Arial"/>
      <family val="2"/>
    </font>
    <font>
      <b/>
      <sz val="11"/>
      <color indexed="57"/>
      <name val="Arial"/>
      <family val="2"/>
    </font>
    <font>
      <b/>
      <sz val="8"/>
      <color indexed="60"/>
      <name val="Arial"/>
      <family val="2"/>
    </font>
    <font>
      <b/>
      <sz val="11"/>
      <color indexed="60"/>
      <name val="Arial"/>
      <family val="2"/>
    </font>
    <font>
      <b/>
      <sz val="10"/>
      <color indexed="57"/>
      <name val="Arial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i/>
      <sz val="11"/>
      <color indexed="8"/>
      <name val="Georgia"/>
      <family val="1"/>
    </font>
    <font>
      <i/>
      <sz val="8"/>
      <color indexed="8"/>
      <name val="Georgia"/>
      <family val="1"/>
    </font>
    <font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8"/>
      <color rgb="FF0070C0"/>
      <name val="Arial"/>
      <family val="2"/>
    </font>
    <font>
      <b/>
      <sz val="8"/>
      <color theme="6" tint="-0.24997000396251678"/>
      <name val="Arial"/>
      <family val="2"/>
    </font>
    <font>
      <b/>
      <sz val="11"/>
      <color theme="6" tint="-0.24997000396251678"/>
      <name val="Arial"/>
      <family val="2"/>
    </font>
    <font>
      <b/>
      <sz val="8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i/>
      <sz val="11"/>
      <color theme="1"/>
      <name val="Georgia"/>
      <family val="1"/>
    </font>
    <font>
      <i/>
      <sz val="8"/>
      <color theme="1"/>
      <name val="Georgia"/>
      <family val="1"/>
    </font>
    <font>
      <sz val="10"/>
      <color theme="1"/>
      <name val="Arial"/>
      <family val="2"/>
    </font>
    <font>
      <sz val="8"/>
      <color rgb="FF7030A0"/>
      <name val="Arial"/>
      <family val="2"/>
    </font>
    <font>
      <b/>
      <sz val="10"/>
      <color rgb="FF7030A0"/>
      <name val="Arial"/>
      <family val="2"/>
    </font>
    <font>
      <b/>
      <sz val="8"/>
      <color rgb="FF7030A0"/>
      <name val="Arial"/>
      <family val="2"/>
    </font>
    <font>
      <b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4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164" fontId="71" fillId="0" borderId="11" xfId="0" applyNumberFormat="1" applyFont="1" applyBorder="1" applyAlignment="1">
      <alignment horizontal="center"/>
    </xf>
    <xf numFmtId="164" fontId="71" fillId="0" borderId="12" xfId="0" applyNumberFormat="1" applyFont="1" applyBorder="1" applyAlignment="1">
      <alignment horizontal="center"/>
    </xf>
    <xf numFmtId="164" fontId="71" fillId="0" borderId="13" xfId="0" applyNumberFormat="1" applyFont="1" applyBorder="1" applyAlignment="1">
      <alignment horizontal="center"/>
    </xf>
    <xf numFmtId="164" fontId="72" fillId="0" borderId="11" xfId="0" applyNumberFormat="1" applyFont="1" applyBorder="1" applyAlignment="1">
      <alignment horizontal="center"/>
    </xf>
    <xf numFmtId="164" fontId="73" fillId="0" borderId="0" xfId="0" applyNumberFormat="1" applyFont="1" applyAlignment="1">
      <alignment/>
    </xf>
    <xf numFmtId="0" fontId="74" fillId="0" borderId="0" xfId="0" applyFont="1" applyAlignment="1">
      <alignment/>
    </xf>
    <xf numFmtId="164" fontId="75" fillId="0" borderId="11" xfId="0" applyNumberFormat="1" applyFont="1" applyBorder="1" applyAlignment="1">
      <alignment horizontal="center"/>
    </xf>
    <xf numFmtId="0" fontId="76" fillId="0" borderId="0" xfId="0" applyFont="1" applyAlignment="1">
      <alignment/>
    </xf>
    <xf numFmtId="164" fontId="77" fillId="0" borderId="11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73" fillId="0" borderId="15" xfId="0" applyNumberFormat="1" applyFont="1" applyBorder="1" applyAlignment="1" quotePrefix="1">
      <alignment horizontal="center"/>
    </xf>
    <xf numFmtId="9" fontId="78" fillId="0" borderId="16" xfId="0" applyNumberFormat="1" applyFont="1" applyBorder="1" applyAlignment="1" quotePrefix="1">
      <alignment horizontal="center"/>
    </xf>
    <xf numFmtId="9" fontId="79" fillId="0" borderId="16" xfId="0" applyNumberFormat="1" applyFont="1" applyBorder="1" applyAlignment="1" quotePrefix="1">
      <alignment horizontal="center"/>
    </xf>
    <xf numFmtId="0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80" fillId="0" borderId="16" xfId="0" applyNumberFormat="1" applyFont="1" applyBorder="1" applyAlignment="1" quotePrefix="1">
      <alignment horizontal="center"/>
    </xf>
    <xf numFmtId="164" fontId="72" fillId="0" borderId="13" xfId="0" applyNumberFormat="1" applyFont="1" applyBorder="1" applyAlignment="1">
      <alignment horizontal="center"/>
    </xf>
    <xf numFmtId="164" fontId="75" fillId="0" borderId="13" xfId="0" applyNumberFormat="1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164" fontId="12" fillId="0" borderId="0" xfId="0" applyNumberFormat="1" applyFont="1" applyAlignment="1">
      <alignment/>
    </xf>
    <xf numFmtId="164" fontId="13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82" fillId="0" borderId="21" xfId="0" applyFont="1" applyBorder="1" applyAlignment="1">
      <alignment horizontal="center"/>
    </xf>
    <xf numFmtId="164" fontId="82" fillId="0" borderId="16" xfId="0" applyNumberFormat="1" applyFont="1" applyBorder="1" applyAlignment="1">
      <alignment/>
    </xf>
    <xf numFmtId="164" fontId="71" fillId="0" borderId="22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80" fillId="0" borderId="15" xfId="0" applyNumberFormat="1" applyFont="1" applyBorder="1" applyAlignment="1" quotePrefix="1">
      <alignment horizontal="center"/>
    </xf>
    <xf numFmtId="9" fontId="78" fillId="0" borderId="15" xfId="0" applyNumberFormat="1" applyFont="1" applyBorder="1" applyAlignment="1" quotePrefix="1">
      <alignment horizontal="center"/>
    </xf>
    <xf numFmtId="0" fontId="82" fillId="0" borderId="18" xfId="0" applyFont="1" applyBorder="1" applyAlignment="1">
      <alignment horizontal="center"/>
    </xf>
    <xf numFmtId="164" fontId="82" fillId="0" borderId="24" xfId="0" applyNumberFormat="1" applyFont="1" applyBorder="1" applyAlignment="1">
      <alignment/>
    </xf>
    <xf numFmtId="164" fontId="71" fillId="0" borderId="25" xfId="0" applyNumberFormat="1" applyFont="1" applyBorder="1" applyAlignment="1">
      <alignment horizontal="center"/>
    </xf>
    <xf numFmtId="164" fontId="71" fillId="0" borderId="26" xfId="0" applyNumberFormat="1" applyFont="1" applyBorder="1" applyAlignment="1">
      <alignment horizontal="center"/>
    </xf>
    <xf numFmtId="164" fontId="72" fillId="0" borderId="27" xfId="0" applyNumberFormat="1" applyFont="1" applyBorder="1" applyAlignment="1">
      <alignment horizontal="center"/>
    </xf>
    <xf numFmtId="164" fontId="75" fillId="0" borderId="27" xfId="0" applyNumberFormat="1" applyFont="1" applyBorder="1" applyAlignment="1">
      <alignment horizontal="center"/>
    </xf>
    <xf numFmtId="164" fontId="71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77" fillId="0" borderId="27" xfId="0" applyNumberFormat="1" applyFont="1" applyBorder="1" applyAlignment="1">
      <alignment horizontal="center"/>
    </xf>
    <xf numFmtId="164" fontId="72" fillId="0" borderId="18" xfId="0" applyNumberFormat="1" applyFont="1" applyBorder="1" applyAlignment="1">
      <alignment horizontal="center"/>
    </xf>
    <xf numFmtId="164" fontId="75" fillId="0" borderId="18" xfId="0" applyNumberFormat="1" applyFont="1" applyBorder="1" applyAlignment="1">
      <alignment horizontal="center"/>
    </xf>
    <xf numFmtId="164" fontId="77" fillId="0" borderId="20" xfId="0" applyNumberFormat="1" applyFont="1" applyBorder="1" applyAlignment="1">
      <alignment horizontal="center"/>
    </xf>
    <xf numFmtId="0" fontId="83" fillId="0" borderId="11" xfId="0" applyFont="1" applyBorder="1" applyAlignment="1">
      <alignment/>
    </xf>
    <xf numFmtId="0" fontId="71" fillId="0" borderId="11" xfId="0" applyFont="1" applyBorder="1" applyAlignment="1">
      <alignment horizontal="center"/>
    </xf>
    <xf numFmtId="0" fontId="81" fillId="0" borderId="28" xfId="0" applyFont="1" applyBorder="1" applyAlignment="1">
      <alignment horizontal="center"/>
    </xf>
    <xf numFmtId="0" fontId="84" fillId="0" borderId="0" xfId="0" applyFont="1" applyAlignment="1">
      <alignment/>
    </xf>
    <xf numFmtId="9" fontId="85" fillId="0" borderId="16" xfId="0" applyNumberFormat="1" applyFont="1" applyBorder="1" applyAlignment="1" quotePrefix="1">
      <alignment horizontal="center"/>
    </xf>
    <xf numFmtId="164" fontId="86" fillId="0" borderId="15" xfId="0" applyNumberFormat="1" applyFont="1" applyBorder="1" applyAlignment="1" quotePrefix="1">
      <alignment horizontal="center"/>
    </xf>
    <xf numFmtId="164" fontId="87" fillId="0" borderId="11" xfId="0" applyNumberFormat="1" applyFont="1" applyBorder="1" applyAlignment="1">
      <alignment horizontal="center"/>
    </xf>
    <xf numFmtId="164" fontId="88" fillId="0" borderId="11" xfId="0" applyNumberFormat="1" applyFont="1" applyBorder="1" applyAlignment="1">
      <alignment horizontal="center"/>
    </xf>
    <xf numFmtId="0" fontId="81" fillId="0" borderId="27" xfId="0" applyFont="1" applyBorder="1" applyAlignment="1">
      <alignment horizontal="center"/>
    </xf>
    <xf numFmtId="164" fontId="71" fillId="0" borderId="27" xfId="0" applyNumberFormat="1" applyFont="1" applyBorder="1" applyAlignment="1">
      <alignment horizontal="center"/>
    </xf>
    <xf numFmtId="164" fontId="87" fillId="0" borderId="27" xfId="0" applyNumberFormat="1" applyFont="1" applyBorder="1" applyAlignment="1">
      <alignment horizontal="center"/>
    </xf>
    <xf numFmtId="0" fontId="81" fillId="0" borderId="29" xfId="0" applyFont="1" applyBorder="1" applyAlignment="1">
      <alignment horizontal="center"/>
    </xf>
    <xf numFmtId="164" fontId="72" fillId="0" borderId="20" xfId="0" applyNumberFormat="1" applyFont="1" applyBorder="1" applyAlignment="1">
      <alignment horizontal="center"/>
    </xf>
    <xf numFmtId="164" fontId="75" fillId="0" borderId="20" xfId="0" applyNumberFormat="1" applyFont="1" applyBorder="1" applyAlignment="1">
      <alignment horizontal="center"/>
    </xf>
    <xf numFmtId="164" fontId="87" fillId="0" borderId="20" xfId="0" applyNumberFormat="1" applyFont="1" applyBorder="1" applyAlignment="1">
      <alignment horizontal="center"/>
    </xf>
    <xf numFmtId="0" fontId="89" fillId="0" borderId="11" xfId="0" applyFont="1" applyBorder="1" applyAlignment="1">
      <alignment horizontal="left"/>
    </xf>
    <xf numFmtId="0" fontId="90" fillId="0" borderId="11" xfId="0" applyFont="1" applyBorder="1" applyAlignment="1">
      <alignment horizontal="center"/>
    </xf>
    <xf numFmtId="164" fontId="91" fillId="0" borderId="11" xfId="0" applyNumberFormat="1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83" fillId="0" borderId="13" xfId="0" applyFont="1" applyBorder="1" applyAlignment="1">
      <alignment/>
    </xf>
    <xf numFmtId="0" fontId="83" fillId="0" borderId="27" xfId="0" applyFont="1" applyBorder="1" applyAlignment="1">
      <alignment/>
    </xf>
    <xf numFmtId="0" fontId="83" fillId="0" borderId="20" xfId="0" applyFont="1" applyBorder="1" applyAlignment="1">
      <alignment/>
    </xf>
    <xf numFmtId="0" fontId="83" fillId="0" borderId="11" xfId="0" applyFont="1" applyBorder="1" applyAlignment="1">
      <alignment horizontal="left"/>
    </xf>
    <xf numFmtId="0" fontId="89" fillId="0" borderId="10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3" fillId="0" borderId="11" xfId="0" applyFont="1" applyFill="1" applyBorder="1" applyAlignment="1">
      <alignment horizontal="left"/>
    </xf>
    <xf numFmtId="0" fontId="83" fillId="0" borderId="11" xfId="0" applyFont="1" applyFill="1" applyBorder="1" applyAlignment="1" applyProtection="1">
      <alignment horizontal="left" vertical="center" wrapText="1"/>
      <protection locked="0"/>
    </xf>
    <xf numFmtId="0" fontId="83" fillId="0" borderId="11" xfId="0" applyFont="1" applyFill="1" applyBorder="1" applyAlignment="1" applyProtection="1">
      <alignment horizontal="left" vertical="center"/>
      <protection locked="0"/>
    </xf>
    <xf numFmtId="0" fontId="92" fillId="0" borderId="11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164" fontId="15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left"/>
    </xf>
    <xf numFmtId="164" fontId="15" fillId="0" borderId="1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64" fontId="93" fillId="0" borderId="27" xfId="0" applyNumberFormat="1" applyFont="1" applyBorder="1" applyAlignment="1">
      <alignment horizontal="center" vertical="center" wrapText="1"/>
    </xf>
    <xf numFmtId="164" fontId="93" fillId="0" borderId="12" xfId="0" applyNumberFormat="1" applyFont="1" applyBorder="1" applyAlignment="1">
      <alignment horizontal="center" vertical="center" wrapText="1"/>
    </xf>
    <xf numFmtId="164" fontId="93" fillId="0" borderId="18" xfId="0" applyNumberFormat="1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/>
    </xf>
    <xf numFmtId="0" fontId="89" fillId="0" borderId="35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164" fontId="9" fillId="0" borderId="0" xfId="42" applyNumberFormat="1" applyFont="1" applyAlignment="1" applyProtection="1">
      <alignment horizontal="center"/>
      <protection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27" xfId="0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64" fontId="5" fillId="0" borderId="18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2543175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54317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3990975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"/>
          <a:ext cx="39909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manchelingerie-nik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9"/>
  <sheetViews>
    <sheetView tabSelected="1" zoomScalePageLayoutView="0" workbookViewId="0" topLeftCell="B233">
      <selection activeCell="H247" sqref="H247"/>
    </sheetView>
  </sheetViews>
  <sheetFormatPr defaultColWidth="10.33203125" defaultRowHeight="11.25"/>
  <cols>
    <col min="1" max="1" width="71" style="70" customWidth="1"/>
    <col min="2" max="2" width="14.66015625" style="27" customWidth="1"/>
    <col min="3" max="3" width="13.16015625" style="2" customWidth="1"/>
    <col min="4" max="4" width="13" style="8" customWidth="1"/>
    <col min="5" max="5" width="11.5" style="9" customWidth="1"/>
    <col min="6" max="6" width="13.5" style="11" customWidth="1"/>
    <col min="7" max="7" width="11.5" style="53" customWidth="1"/>
    <col min="8" max="8" width="13.83203125" style="0" customWidth="1"/>
    <col min="9" max="9" width="13" style="0" customWidth="1"/>
    <col min="10" max="10" width="18.16015625" style="0" customWidth="1"/>
    <col min="11" max="11" width="20" style="0" customWidth="1"/>
  </cols>
  <sheetData>
    <row r="1" spans="1:2" ht="22.5" customHeight="1">
      <c r="A1" s="108" t="s">
        <v>3</v>
      </c>
      <c r="B1" s="109"/>
    </row>
    <row r="2" spans="2:4" ht="18">
      <c r="B2" s="110"/>
      <c r="C2" s="110"/>
      <c r="D2" s="110"/>
    </row>
    <row r="3" spans="2:4" ht="12.75">
      <c r="B3" s="111"/>
      <c r="C3" s="111"/>
      <c r="D3" s="111"/>
    </row>
    <row r="4" spans="2:4" ht="13.5" thickBot="1">
      <c r="B4" s="111"/>
      <c r="C4" s="111"/>
      <c r="D4" s="111"/>
    </row>
    <row r="5" spans="2:11" ht="18" customHeight="1">
      <c r="B5" s="105" t="s">
        <v>26</v>
      </c>
      <c r="C5" s="106"/>
      <c r="D5" s="107"/>
      <c r="J5" s="94"/>
      <c r="K5" s="95"/>
    </row>
    <row r="6" spans="2:11" ht="12" customHeight="1">
      <c r="B6" s="28"/>
      <c r="C6" s="13"/>
      <c r="D6" s="112" t="s">
        <v>102</v>
      </c>
      <c r="E6" s="100" t="s">
        <v>299</v>
      </c>
      <c r="F6" s="100" t="s">
        <v>300</v>
      </c>
      <c r="G6" s="100" t="s">
        <v>301</v>
      </c>
      <c r="H6" s="100" t="s">
        <v>302</v>
      </c>
      <c r="I6" s="100" t="s">
        <v>303</v>
      </c>
      <c r="J6" s="96" t="s">
        <v>293</v>
      </c>
      <c r="K6" s="97" t="s">
        <v>293</v>
      </c>
    </row>
    <row r="7" spans="2:11" ht="12" customHeight="1">
      <c r="B7" s="28"/>
      <c r="C7" s="13"/>
      <c r="D7" s="113"/>
      <c r="E7" s="101"/>
      <c r="F7" s="101"/>
      <c r="G7" s="101"/>
      <c r="H7" s="101"/>
      <c r="I7" s="101"/>
      <c r="J7" s="96" t="s">
        <v>294</v>
      </c>
      <c r="K7" s="97" t="s">
        <v>294</v>
      </c>
    </row>
    <row r="8" spans="2:11" ht="12" customHeight="1">
      <c r="B8" s="28"/>
      <c r="C8" s="45"/>
      <c r="D8" s="113"/>
      <c r="E8" s="101"/>
      <c r="F8" s="101"/>
      <c r="G8" s="101"/>
      <c r="H8" s="101"/>
      <c r="I8" s="101"/>
      <c r="J8" s="96" t="s">
        <v>295</v>
      </c>
      <c r="K8" s="97" t="s">
        <v>296</v>
      </c>
    </row>
    <row r="9" spans="1:11" s="1" customFormat="1" ht="18.75" customHeight="1" thickBot="1">
      <c r="A9" s="71"/>
      <c r="B9" s="29"/>
      <c r="C9" s="17"/>
      <c r="D9" s="114"/>
      <c r="E9" s="102"/>
      <c r="F9" s="102"/>
      <c r="G9" s="102"/>
      <c r="H9" s="102"/>
      <c r="I9" s="102"/>
      <c r="J9" s="96"/>
      <c r="K9" s="97"/>
    </row>
    <row r="10" spans="1:11" ht="16.5" customHeight="1" thickBot="1">
      <c r="A10" s="72" t="s">
        <v>0</v>
      </c>
      <c r="B10" s="30"/>
      <c r="C10" s="19" t="s">
        <v>1</v>
      </c>
      <c r="D10" s="20" t="s">
        <v>2</v>
      </c>
      <c r="E10" s="15">
        <v>-0.07</v>
      </c>
      <c r="F10" s="16">
        <v>-0.1</v>
      </c>
      <c r="G10" s="54">
        <v>-0.13</v>
      </c>
      <c r="H10" s="54">
        <v>-0.15</v>
      </c>
      <c r="I10" s="54">
        <v>0.18</v>
      </c>
      <c r="J10" s="96" t="s">
        <v>297</v>
      </c>
      <c r="K10" s="97" t="s">
        <v>298</v>
      </c>
    </row>
    <row r="11" spans="1:11" ht="15.75" customHeight="1" thickBot="1">
      <c r="A11" s="3" t="s">
        <v>4</v>
      </c>
      <c r="B11" s="31"/>
      <c r="C11" s="18"/>
      <c r="D11" s="14"/>
      <c r="E11" s="14"/>
      <c r="F11" s="14"/>
      <c r="G11" s="55"/>
      <c r="H11" s="55"/>
      <c r="I11" s="55"/>
      <c r="J11" s="98"/>
      <c r="K11" s="99"/>
    </row>
    <row r="12" spans="1:11" ht="15.75" customHeight="1">
      <c r="A12" s="50" t="s">
        <v>6</v>
      </c>
      <c r="B12" s="23" t="s">
        <v>5</v>
      </c>
      <c r="C12" s="4">
        <v>440</v>
      </c>
      <c r="D12" s="7">
        <f>C12*0.95</f>
        <v>418</v>
      </c>
      <c r="E12" s="10">
        <f>C12*0.93</f>
        <v>409.20000000000005</v>
      </c>
      <c r="F12" s="12">
        <f>C12*0.9</f>
        <v>396</v>
      </c>
      <c r="G12" s="56">
        <f>C12*0.87</f>
        <v>382.8</v>
      </c>
      <c r="H12" s="56">
        <f aca="true" t="shared" si="0" ref="H12:H25">C12*0.85</f>
        <v>374</v>
      </c>
      <c r="I12" s="56">
        <f>C12*0.82</f>
        <v>360.79999999999995</v>
      </c>
      <c r="J12" s="56">
        <f>C12*2</f>
        <v>880</v>
      </c>
      <c r="K12" s="56">
        <f>C12*1.7</f>
        <v>748</v>
      </c>
    </row>
    <row r="13" spans="1:11" ht="15.75" customHeight="1">
      <c r="A13" s="50" t="s">
        <v>7</v>
      </c>
      <c r="B13" s="23" t="s">
        <v>5</v>
      </c>
      <c r="C13" s="4">
        <v>530</v>
      </c>
      <c r="D13" s="7">
        <f>C13*0.95</f>
        <v>503.5</v>
      </c>
      <c r="E13" s="10">
        <f aca="true" t="shared" si="1" ref="E13:E40">C13*0.93</f>
        <v>492.90000000000003</v>
      </c>
      <c r="F13" s="12">
        <f aca="true" t="shared" si="2" ref="F13:F25">C13*0.9</f>
        <v>477</v>
      </c>
      <c r="G13" s="56">
        <f aca="true" t="shared" si="3" ref="G13:G60">C13*0.87</f>
        <v>461.1</v>
      </c>
      <c r="H13" s="56">
        <f t="shared" si="0"/>
        <v>450.5</v>
      </c>
      <c r="I13" s="56">
        <f aca="true" t="shared" si="4" ref="I13:I76">C13*0.82</f>
        <v>434.59999999999997</v>
      </c>
      <c r="J13" s="56">
        <f aca="true" t="shared" si="5" ref="J13:J76">C13*2</f>
        <v>1060</v>
      </c>
      <c r="K13" s="56">
        <f aca="true" t="shared" si="6" ref="K13:K76">C13*1.7</f>
        <v>901</v>
      </c>
    </row>
    <row r="14" spans="1:11" ht="15.75" customHeight="1">
      <c r="A14" s="50" t="s">
        <v>8</v>
      </c>
      <c r="B14" s="23" t="s">
        <v>5</v>
      </c>
      <c r="C14" s="4">
        <v>505</v>
      </c>
      <c r="D14" s="7">
        <f aca="true" t="shared" si="7" ref="D14:D25">C14*0.95</f>
        <v>479.75</v>
      </c>
      <c r="E14" s="10">
        <f t="shared" si="1"/>
        <v>469.65000000000003</v>
      </c>
      <c r="F14" s="12">
        <f t="shared" si="2"/>
        <v>454.5</v>
      </c>
      <c r="G14" s="56">
        <f t="shared" si="3"/>
        <v>439.35</v>
      </c>
      <c r="H14" s="56">
        <f t="shared" si="0"/>
        <v>429.25</v>
      </c>
      <c r="I14" s="56">
        <f t="shared" si="4"/>
        <v>414.09999999999997</v>
      </c>
      <c r="J14" s="56">
        <f t="shared" si="5"/>
        <v>1010</v>
      </c>
      <c r="K14" s="56">
        <f t="shared" si="6"/>
        <v>858.5</v>
      </c>
    </row>
    <row r="15" spans="1:11" ht="15.75" customHeight="1">
      <c r="A15" s="50" t="s">
        <v>9</v>
      </c>
      <c r="B15" s="23" t="s">
        <v>5</v>
      </c>
      <c r="C15" s="4">
        <v>505</v>
      </c>
      <c r="D15" s="7">
        <f t="shared" si="7"/>
        <v>479.75</v>
      </c>
      <c r="E15" s="10">
        <f t="shared" si="1"/>
        <v>469.65000000000003</v>
      </c>
      <c r="F15" s="12">
        <f t="shared" si="2"/>
        <v>454.5</v>
      </c>
      <c r="G15" s="56">
        <f t="shared" si="3"/>
        <v>439.35</v>
      </c>
      <c r="H15" s="56">
        <f t="shared" si="0"/>
        <v>429.25</v>
      </c>
      <c r="I15" s="56">
        <f t="shared" si="4"/>
        <v>414.09999999999997</v>
      </c>
      <c r="J15" s="56">
        <f t="shared" si="5"/>
        <v>1010</v>
      </c>
      <c r="K15" s="56">
        <f t="shared" si="6"/>
        <v>858.5</v>
      </c>
    </row>
    <row r="16" spans="1:11" ht="15.75" customHeight="1">
      <c r="A16" s="50" t="s">
        <v>10</v>
      </c>
      <c r="B16" s="23" t="s">
        <v>5</v>
      </c>
      <c r="C16" s="4">
        <v>525</v>
      </c>
      <c r="D16" s="7">
        <f t="shared" si="7"/>
        <v>498.75</v>
      </c>
      <c r="E16" s="10">
        <f t="shared" si="1"/>
        <v>488.25</v>
      </c>
      <c r="F16" s="12">
        <f t="shared" si="2"/>
        <v>472.5</v>
      </c>
      <c r="G16" s="56">
        <f t="shared" si="3"/>
        <v>456.75</v>
      </c>
      <c r="H16" s="56">
        <f t="shared" si="0"/>
        <v>446.25</v>
      </c>
      <c r="I16" s="56">
        <f t="shared" si="4"/>
        <v>430.5</v>
      </c>
      <c r="J16" s="56">
        <f t="shared" si="5"/>
        <v>1050</v>
      </c>
      <c r="K16" s="56">
        <f t="shared" si="6"/>
        <v>892.5</v>
      </c>
    </row>
    <row r="17" spans="1:11" ht="15.75" customHeight="1">
      <c r="A17" s="50" t="s">
        <v>27</v>
      </c>
      <c r="B17" s="23" t="s">
        <v>5</v>
      </c>
      <c r="C17" s="4">
        <v>930</v>
      </c>
      <c r="D17" s="7">
        <f t="shared" si="7"/>
        <v>883.5</v>
      </c>
      <c r="E17" s="10">
        <f t="shared" si="1"/>
        <v>864.9000000000001</v>
      </c>
      <c r="F17" s="12">
        <f t="shared" si="2"/>
        <v>837</v>
      </c>
      <c r="G17" s="56">
        <f t="shared" si="3"/>
        <v>809.1</v>
      </c>
      <c r="H17" s="56">
        <f t="shared" si="0"/>
        <v>790.5</v>
      </c>
      <c r="I17" s="56">
        <f t="shared" si="4"/>
        <v>762.5999999999999</v>
      </c>
      <c r="J17" s="56">
        <f t="shared" si="5"/>
        <v>1860</v>
      </c>
      <c r="K17" s="56">
        <f t="shared" si="6"/>
        <v>1581</v>
      </c>
    </row>
    <row r="18" spans="1:11" ht="15.75" customHeight="1">
      <c r="A18" s="50" t="s">
        <v>11</v>
      </c>
      <c r="B18" s="23" t="s">
        <v>5</v>
      </c>
      <c r="C18" s="4">
        <v>220</v>
      </c>
      <c r="D18" s="7">
        <f t="shared" si="7"/>
        <v>209</v>
      </c>
      <c r="E18" s="10">
        <f t="shared" si="1"/>
        <v>204.60000000000002</v>
      </c>
      <c r="F18" s="12">
        <f t="shared" si="2"/>
        <v>198</v>
      </c>
      <c r="G18" s="56">
        <f t="shared" si="3"/>
        <v>191.4</v>
      </c>
      <c r="H18" s="56">
        <f t="shared" si="0"/>
        <v>187</v>
      </c>
      <c r="I18" s="56">
        <f t="shared" si="4"/>
        <v>180.39999999999998</v>
      </c>
      <c r="J18" s="56">
        <f t="shared" si="5"/>
        <v>440</v>
      </c>
      <c r="K18" s="56">
        <f t="shared" si="6"/>
        <v>374</v>
      </c>
    </row>
    <row r="19" spans="1:11" ht="15.75" customHeight="1">
      <c r="A19" s="50" t="s">
        <v>12</v>
      </c>
      <c r="B19" s="23" t="s">
        <v>5</v>
      </c>
      <c r="C19" s="4">
        <v>235</v>
      </c>
      <c r="D19" s="7">
        <f t="shared" si="7"/>
        <v>223.25</v>
      </c>
      <c r="E19" s="10">
        <f t="shared" si="1"/>
        <v>218.55</v>
      </c>
      <c r="F19" s="12">
        <f t="shared" si="2"/>
        <v>211.5</v>
      </c>
      <c r="G19" s="56">
        <f t="shared" si="3"/>
        <v>204.45</v>
      </c>
      <c r="H19" s="56">
        <f t="shared" si="0"/>
        <v>199.75</v>
      </c>
      <c r="I19" s="56">
        <f t="shared" si="4"/>
        <v>192.7</v>
      </c>
      <c r="J19" s="56">
        <f t="shared" si="5"/>
        <v>470</v>
      </c>
      <c r="K19" s="56">
        <f t="shared" si="6"/>
        <v>399.5</v>
      </c>
    </row>
    <row r="20" spans="1:11" ht="15.75" customHeight="1">
      <c r="A20" s="50" t="s">
        <v>13</v>
      </c>
      <c r="B20" s="23" t="s">
        <v>5</v>
      </c>
      <c r="C20" s="4">
        <v>185</v>
      </c>
      <c r="D20" s="7">
        <f t="shared" si="7"/>
        <v>175.75</v>
      </c>
      <c r="E20" s="10">
        <f t="shared" si="1"/>
        <v>172.05</v>
      </c>
      <c r="F20" s="12">
        <f t="shared" si="2"/>
        <v>166.5</v>
      </c>
      <c r="G20" s="56">
        <f t="shared" si="3"/>
        <v>160.95</v>
      </c>
      <c r="H20" s="56">
        <f t="shared" si="0"/>
        <v>157.25</v>
      </c>
      <c r="I20" s="56">
        <f t="shared" si="4"/>
        <v>151.7</v>
      </c>
      <c r="J20" s="56">
        <f t="shared" si="5"/>
        <v>370</v>
      </c>
      <c r="K20" s="56">
        <f t="shared" si="6"/>
        <v>314.5</v>
      </c>
    </row>
    <row r="21" spans="1:11" ht="15.75" customHeight="1">
      <c r="A21" s="50" t="s">
        <v>14</v>
      </c>
      <c r="B21" s="23" t="s">
        <v>5</v>
      </c>
      <c r="C21" s="4">
        <v>185</v>
      </c>
      <c r="D21" s="7">
        <f t="shared" si="7"/>
        <v>175.75</v>
      </c>
      <c r="E21" s="10">
        <f t="shared" si="1"/>
        <v>172.05</v>
      </c>
      <c r="F21" s="12">
        <f t="shared" si="2"/>
        <v>166.5</v>
      </c>
      <c r="G21" s="56">
        <f t="shared" si="3"/>
        <v>160.95</v>
      </c>
      <c r="H21" s="56">
        <f t="shared" si="0"/>
        <v>157.25</v>
      </c>
      <c r="I21" s="56">
        <f t="shared" si="4"/>
        <v>151.7</v>
      </c>
      <c r="J21" s="56">
        <f t="shared" si="5"/>
        <v>370</v>
      </c>
      <c r="K21" s="56">
        <f t="shared" si="6"/>
        <v>314.5</v>
      </c>
    </row>
    <row r="22" spans="1:11" ht="15.75" customHeight="1">
      <c r="A22" s="50" t="s">
        <v>15</v>
      </c>
      <c r="B22" s="23" t="s">
        <v>5</v>
      </c>
      <c r="C22" s="4">
        <v>200</v>
      </c>
      <c r="D22" s="7">
        <f t="shared" si="7"/>
        <v>190</v>
      </c>
      <c r="E22" s="10">
        <f t="shared" si="1"/>
        <v>186</v>
      </c>
      <c r="F22" s="12">
        <f t="shared" si="2"/>
        <v>180</v>
      </c>
      <c r="G22" s="56">
        <f t="shared" si="3"/>
        <v>174</v>
      </c>
      <c r="H22" s="56">
        <f t="shared" si="0"/>
        <v>170</v>
      </c>
      <c r="I22" s="56">
        <f t="shared" si="4"/>
        <v>164</v>
      </c>
      <c r="J22" s="56">
        <f t="shared" si="5"/>
        <v>400</v>
      </c>
      <c r="K22" s="56">
        <f t="shared" si="6"/>
        <v>340</v>
      </c>
    </row>
    <row r="23" spans="1:11" ht="15.75" customHeight="1">
      <c r="A23" s="50" t="s">
        <v>16</v>
      </c>
      <c r="B23" s="23" t="s">
        <v>5</v>
      </c>
      <c r="C23" s="4">
        <v>280</v>
      </c>
      <c r="D23" s="7">
        <f t="shared" si="7"/>
        <v>266</v>
      </c>
      <c r="E23" s="10">
        <f t="shared" si="1"/>
        <v>260.40000000000003</v>
      </c>
      <c r="F23" s="12">
        <f t="shared" si="2"/>
        <v>252</v>
      </c>
      <c r="G23" s="56">
        <f t="shared" si="3"/>
        <v>243.6</v>
      </c>
      <c r="H23" s="56">
        <f t="shared" si="0"/>
        <v>238</v>
      </c>
      <c r="I23" s="56">
        <f t="shared" si="4"/>
        <v>229.6</v>
      </c>
      <c r="J23" s="56">
        <f t="shared" si="5"/>
        <v>560</v>
      </c>
      <c r="K23" s="56">
        <f t="shared" si="6"/>
        <v>476</v>
      </c>
    </row>
    <row r="24" spans="1:11" ht="15.75" customHeight="1">
      <c r="A24" s="50" t="s">
        <v>17</v>
      </c>
      <c r="B24" s="23" t="s">
        <v>5</v>
      </c>
      <c r="C24" s="4">
        <v>295</v>
      </c>
      <c r="D24" s="7">
        <f t="shared" si="7"/>
        <v>280.25</v>
      </c>
      <c r="E24" s="10">
        <f t="shared" si="1"/>
        <v>274.35</v>
      </c>
      <c r="F24" s="12">
        <f t="shared" si="2"/>
        <v>265.5</v>
      </c>
      <c r="G24" s="56">
        <f t="shared" si="3"/>
        <v>256.65</v>
      </c>
      <c r="H24" s="56">
        <f t="shared" si="0"/>
        <v>250.75</v>
      </c>
      <c r="I24" s="56">
        <f t="shared" si="4"/>
        <v>241.89999999999998</v>
      </c>
      <c r="J24" s="56">
        <f t="shared" si="5"/>
        <v>590</v>
      </c>
      <c r="K24" s="56">
        <f t="shared" si="6"/>
        <v>501.5</v>
      </c>
    </row>
    <row r="25" spans="1:11" ht="15.75" customHeight="1" thickBot="1">
      <c r="A25" s="50" t="s">
        <v>18</v>
      </c>
      <c r="B25" s="23" t="s">
        <v>5</v>
      </c>
      <c r="C25" s="4">
        <v>145</v>
      </c>
      <c r="D25" s="7">
        <f t="shared" si="7"/>
        <v>137.75</v>
      </c>
      <c r="E25" s="10">
        <f t="shared" si="1"/>
        <v>134.85</v>
      </c>
      <c r="F25" s="12">
        <f t="shared" si="2"/>
        <v>130.5</v>
      </c>
      <c r="G25" s="56">
        <f t="shared" si="3"/>
        <v>126.15</v>
      </c>
      <c r="H25" s="56">
        <f t="shared" si="0"/>
        <v>123.25</v>
      </c>
      <c r="I25" s="56">
        <f t="shared" si="4"/>
        <v>118.89999999999999</v>
      </c>
      <c r="J25" s="56">
        <f t="shared" si="5"/>
        <v>290</v>
      </c>
      <c r="K25" s="56">
        <f t="shared" si="6"/>
        <v>246.5</v>
      </c>
    </row>
    <row r="26" spans="1:11" ht="15" customHeight="1" thickBot="1">
      <c r="A26" s="103" t="s">
        <v>20</v>
      </c>
      <c r="B26" s="104"/>
      <c r="C26" s="19" t="s">
        <v>1</v>
      </c>
      <c r="D26" s="20" t="s">
        <v>2</v>
      </c>
      <c r="E26" s="15">
        <v>-0.07</v>
      </c>
      <c r="F26" s="16">
        <v>-0.1</v>
      </c>
      <c r="G26" s="54">
        <v>0.13</v>
      </c>
      <c r="H26" s="54">
        <v>-0.15</v>
      </c>
      <c r="I26" s="54">
        <v>0.18</v>
      </c>
      <c r="J26" s="96" t="s">
        <v>297</v>
      </c>
      <c r="K26" s="97" t="s">
        <v>298</v>
      </c>
    </row>
    <row r="27" spans="1:11" ht="15.75" customHeight="1">
      <c r="A27" s="50" t="s">
        <v>192</v>
      </c>
      <c r="B27" s="23" t="s">
        <v>19</v>
      </c>
      <c r="C27" s="4">
        <v>510</v>
      </c>
      <c r="D27" s="7">
        <f aca="true" t="shared" si="8" ref="D27:D40">C27*0.95</f>
        <v>484.5</v>
      </c>
      <c r="E27" s="10">
        <f t="shared" si="1"/>
        <v>474.3</v>
      </c>
      <c r="F27" s="12">
        <f>C27*0.9</f>
        <v>459</v>
      </c>
      <c r="G27" s="56">
        <f t="shared" si="3"/>
        <v>443.7</v>
      </c>
      <c r="H27" s="56">
        <f aca="true" t="shared" si="9" ref="H27:H40">C27*0.85</f>
        <v>433.5</v>
      </c>
      <c r="I27" s="56">
        <f t="shared" si="4"/>
        <v>418.2</v>
      </c>
      <c r="J27" s="56">
        <f t="shared" si="5"/>
        <v>1020</v>
      </c>
      <c r="K27" s="56">
        <f t="shared" si="6"/>
        <v>867</v>
      </c>
    </row>
    <row r="28" spans="1:11" ht="15.75" customHeight="1">
      <c r="A28" s="50" t="s">
        <v>193</v>
      </c>
      <c r="B28" s="23" t="s">
        <v>19</v>
      </c>
      <c r="C28" s="4">
        <v>610</v>
      </c>
      <c r="D28" s="7">
        <f t="shared" si="8"/>
        <v>579.5</v>
      </c>
      <c r="E28" s="10">
        <f t="shared" si="1"/>
        <v>567.3000000000001</v>
      </c>
      <c r="F28" s="12">
        <f aca="true" t="shared" si="10" ref="F28:F40">C28*0.9</f>
        <v>549</v>
      </c>
      <c r="G28" s="56">
        <f t="shared" si="3"/>
        <v>530.7</v>
      </c>
      <c r="H28" s="56">
        <f t="shared" si="9"/>
        <v>518.5</v>
      </c>
      <c r="I28" s="56">
        <f t="shared" si="4"/>
        <v>500.2</v>
      </c>
      <c r="J28" s="56">
        <f t="shared" si="5"/>
        <v>1220</v>
      </c>
      <c r="K28" s="56">
        <f t="shared" si="6"/>
        <v>1037</v>
      </c>
    </row>
    <row r="29" spans="1:11" ht="15.75" customHeight="1">
      <c r="A29" s="50" t="s">
        <v>194</v>
      </c>
      <c r="B29" s="23" t="s">
        <v>19</v>
      </c>
      <c r="C29" s="4">
        <v>620</v>
      </c>
      <c r="D29" s="7">
        <f t="shared" si="8"/>
        <v>589</v>
      </c>
      <c r="E29" s="10">
        <f>C29*0.93</f>
        <v>576.6</v>
      </c>
      <c r="F29" s="12">
        <f t="shared" si="10"/>
        <v>558</v>
      </c>
      <c r="G29" s="56">
        <f t="shared" si="3"/>
        <v>539.4</v>
      </c>
      <c r="H29" s="56">
        <f t="shared" si="9"/>
        <v>527</v>
      </c>
      <c r="I29" s="56">
        <f t="shared" si="4"/>
        <v>508.4</v>
      </c>
      <c r="J29" s="56">
        <f t="shared" si="5"/>
        <v>1240</v>
      </c>
      <c r="K29" s="56">
        <f t="shared" si="6"/>
        <v>1054</v>
      </c>
    </row>
    <row r="30" spans="1:11" ht="15.75" customHeight="1">
      <c r="A30" s="50" t="s">
        <v>195</v>
      </c>
      <c r="B30" s="23" t="s">
        <v>19</v>
      </c>
      <c r="C30" s="4">
        <v>620</v>
      </c>
      <c r="D30" s="7">
        <f t="shared" si="8"/>
        <v>589</v>
      </c>
      <c r="E30" s="10">
        <f t="shared" si="1"/>
        <v>576.6</v>
      </c>
      <c r="F30" s="12">
        <f t="shared" si="10"/>
        <v>558</v>
      </c>
      <c r="G30" s="56">
        <f t="shared" si="3"/>
        <v>539.4</v>
      </c>
      <c r="H30" s="56">
        <f t="shared" si="9"/>
        <v>527</v>
      </c>
      <c r="I30" s="56">
        <f t="shared" si="4"/>
        <v>508.4</v>
      </c>
      <c r="J30" s="56">
        <f t="shared" si="5"/>
        <v>1240</v>
      </c>
      <c r="K30" s="56">
        <f t="shared" si="6"/>
        <v>1054</v>
      </c>
    </row>
    <row r="31" spans="1:11" ht="15.75" customHeight="1">
      <c r="A31" s="50" t="s">
        <v>196</v>
      </c>
      <c r="B31" s="23" t="s">
        <v>19</v>
      </c>
      <c r="C31" s="4">
        <v>655</v>
      </c>
      <c r="D31" s="7">
        <f t="shared" si="8"/>
        <v>622.25</v>
      </c>
      <c r="E31" s="10">
        <f t="shared" si="1"/>
        <v>609.15</v>
      </c>
      <c r="F31" s="12">
        <f t="shared" si="10"/>
        <v>589.5</v>
      </c>
      <c r="G31" s="56">
        <f t="shared" si="3"/>
        <v>569.85</v>
      </c>
      <c r="H31" s="56">
        <f t="shared" si="9"/>
        <v>556.75</v>
      </c>
      <c r="I31" s="56">
        <f t="shared" si="4"/>
        <v>537.1</v>
      </c>
      <c r="J31" s="56">
        <f t="shared" si="5"/>
        <v>1310</v>
      </c>
      <c r="K31" s="56">
        <f t="shared" si="6"/>
        <v>1113.5</v>
      </c>
    </row>
    <row r="32" spans="1:11" ht="15.75" customHeight="1">
      <c r="A32" s="50" t="s">
        <v>197</v>
      </c>
      <c r="B32" s="23" t="s">
        <v>19</v>
      </c>
      <c r="C32" s="4">
        <v>1075</v>
      </c>
      <c r="D32" s="7">
        <f t="shared" si="8"/>
        <v>1021.25</v>
      </c>
      <c r="E32" s="10">
        <f>C32*0.93</f>
        <v>999.75</v>
      </c>
      <c r="F32" s="12">
        <f t="shared" si="10"/>
        <v>967.5</v>
      </c>
      <c r="G32" s="56">
        <f t="shared" si="3"/>
        <v>935.25</v>
      </c>
      <c r="H32" s="56">
        <f t="shared" si="9"/>
        <v>913.75</v>
      </c>
      <c r="I32" s="56">
        <f t="shared" si="4"/>
        <v>881.5</v>
      </c>
      <c r="J32" s="56">
        <f t="shared" si="5"/>
        <v>2150</v>
      </c>
      <c r="K32" s="56">
        <f t="shared" si="6"/>
        <v>1827.5</v>
      </c>
    </row>
    <row r="33" spans="1:11" ht="15.75" customHeight="1">
      <c r="A33" s="50" t="s">
        <v>173</v>
      </c>
      <c r="B33" s="23" t="s">
        <v>19</v>
      </c>
      <c r="C33" s="4">
        <v>1125</v>
      </c>
      <c r="D33" s="7">
        <f t="shared" si="8"/>
        <v>1068.75</v>
      </c>
      <c r="E33" s="10">
        <f>C33*0.93</f>
        <v>1046.25</v>
      </c>
      <c r="F33" s="12">
        <f t="shared" si="10"/>
        <v>1012.5</v>
      </c>
      <c r="G33" s="56">
        <f t="shared" si="3"/>
        <v>978.75</v>
      </c>
      <c r="H33" s="56">
        <f t="shared" si="9"/>
        <v>956.25</v>
      </c>
      <c r="I33" s="56">
        <f t="shared" si="4"/>
        <v>922.5</v>
      </c>
      <c r="J33" s="56">
        <f t="shared" si="5"/>
        <v>2250</v>
      </c>
      <c r="K33" s="56">
        <f t="shared" si="6"/>
        <v>1912.5</v>
      </c>
    </row>
    <row r="34" spans="1:11" ht="15.75" customHeight="1">
      <c r="A34" s="50" t="s">
        <v>21</v>
      </c>
      <c r="B34" s="23" t="s">
        <v>19</v>
      </c>
      <c r="C34" s="4">
        <v>225</v>
      </c>
      <c r="D34" s="7">
        <f t="shared" si="8"/>
        <v>213.75</v>
      </c>
      <c r="E34" s="10">
        <f>C34*0.93</f>
        <v>209.25</v>
      </c>
      <c r="F34" s="12">
        <f t="shared" si="10"/>
        <v>202.5</v>
      </c>
      <c r="G34" s="56">
        <f t="shared" si="3"/>
        <v>195.75</v>
      </c>
      <c r="H34" s="56">
        <f t="shared" si="9"/>
        <v>191.25</v>
      </c>
      <c r="I34" s="56">
        <f t="shared" si="4"/>
        <v>184.5</v>
      </c>
      <c r="J34" s="56">
        <f t="shared" si="5"/>
        <v>450</v>
      </c>
      <c r="K34" s="56">
        <f t="shared" si="6"/>
        <v>382.5</v>
      </c>
    </row>
    <row r="35" spans="1:11" ht="15.75" customHeight="1">
      <c r="A35" s="50" t="s">
        <v>71</v>
      </c>
      <c r="B35" s="23" t="s">
        <v>19</v>
      </c>
      <c r="C35" s="4">
        <v>230</v>
      </c>
      <c r="D35" s="7">
        <f t="shared" si="8"/>
        <v>218.5</v>
      </c>
      <c r="E35" s="10">
        <f>C35*0.93</f>
        <v>213.9</v>
      </c>
      <c r="F35" s="12">
        <f t="shared" si="10"/>
        <v>207</v>
      </c>
      <c r="G35" s="56">
        <f t="shared" si="3"/>
        <v>200.1</v>
      </c>
      <c r="H35" s="56">
        <f t="shared" si="9"/>
        <v>195.5</v>
      </c>
      <c r="I35" s="56">
        <f t="shared" si="4"/>
        <v>188.6</v>
      </c>
      <c r="J35" s="56">
        <f t="shared" si="5"/>
        <v>460</v>
      </c>
      <c r="K35" s="56">
        <f t="shared" si="6"/>
        <v>391</v>
      </c>
    </row>
    <row r="36" spans="1:11" ht="15.75" customHeight="1">
      <c r="A36" s="50" t="s">
        <v>28</v>
      </c>
      <c r="B36" s="23" t="s">
        <v>19</v>
      </c>
      <c r="C36" s="4">
        <v>275</v>
      </c>
      <c r="D36" s="7">
        <f t="shared" si="8"/>
        <v>261.25</v>
      </c>
      <c r="E36" s="10">
        <f>C36*0.93</f>
        <v>255.75</v>
      </c>
      <c r="F36" s="12">
        <f t="shared" si="10"/>
        <v>247.5</v>
      </c>
      <c r="G36" s="56">
        <f t="shared" si="3"/>
        <v>239.25</v>
      </c>
      <c r="H36" s="56">
        <f t="shared" si="9"/>
        <v>233.75</v>
      </c>
      <c r="I36" s="56">
        <f t="shared" si="4"/>
        <v>225.5</v>
      </c>
      <c r="J36" s="56">
        <f t="shared" si="5"/>
        <v>550</v>
      </c>
      <c r="K36" s="56">
        <f t="shared" si="6"/>
        <v>467.5</v>
      </c>
    </row>
    <row r="37" spans="1:11" ht="15.75" customHeight="1">
      <c r="A37" s="50" t="s">
        <v>22</v>
      </c>
      <c r="B37" s="23" t="s">
        <v>19</v>
      </c>
      <c r="C37" s="4">
        <v>250</v>
      </c>
      <c r="D37" s="7">
        <f t="shared" si="8"/>
        <v>237.5</v>
      </c>
      <c r="E37" s="10">
        <f t="shared" si="1"/>
        <v>232.5</v>
      </c>
      <c r="F37" s="12">
        <f t="shared" si="10"/>
        <v>225</v>
      </c>
      <c r="G37" s="56">
        <f t="shared" si="3"/>
        <v>217.5</v>
      </c>
      <c r="H37" s="56">
        <f t="shared" si="9"/>
        <v>212.5</v>
      </c>
      <c r="I37" s="56">
        <f t="shared" si="4"/>
        <v>205</v>
      </c>
      <c r="J37" s="56">
        <f t="shared" si="5"/>
        <v>500</v>
      </c>
      <c r="K37" s="56">
        <f t="shared" si="6"/>
        <v>425</v>
      </c>
    </row>
    <row r="38" spans="1:11" ht="15.75" customHeight="1">
      <c r="A38" s="50" t="s">
        <v>23</v>
      </c>
      <c r="B38" s="23" t="s">
        <v>19</v>
      </c>
      <c r="C38" s="4">
        <v>433</v>
      </c>
      <c r="D38" s="7">
        <f t="shared" si="8"/>
        <v>411.34999999999997</v>
      </c>
      <c r="E38" s="10">
        <f>C38*0.93</f>
        <v>402.69</v>
      </c>
      <c r="F38" s="12">
        <f t="shared" si="10"/>
        <v>389.7</v>
      </c>
      <c r="G38" s="56">
        <f t="shared" si="3"/>
        <v>376.71</v>
      </c>
      <c r="H38" s="56">
        <f t="shared" si="9"/>
        <v>368.05</v>
      </c>
      <c r="I38" s="56">
        <f t="shared" si="4"/>
        <v>355.06</v>
      </c>
      <c r="J38" s="56">
        <f t="shared" si="5"/>
        <v>866</v>
      </c>
      <c r="K38" s="56">
        <f t="shared" si="6"/>
        <v>736.1</v>
      </c>
    </row>
    <row r="39" spans="1:11" ht="15.75" customHeight="1">
      <c r="A39" s="50" t="s">
        <v>117</v>
      </c>
      <c r="B39" s="23" t="s">
        <v>19</v>
      </c>
      <c r="C39" s="4">
        <v>433</v>
      </c>
      <c r="D39" s="7">
        <f>C39*0.95</f>
        <v>411.34999999999997</v>
      </c>
      <c r="E39" s="10">
        <f>C39*0.93</f>
        <v>402.69</v>
      </c>
      <c r="F39" s="12">
        <f>C39*0.9</f>
        <v>389.7</v>
      </c>
      <c r="G39" s="56">
        <f>C39*0.87</f>
        <v>376.71</v>
      </c>
      <c r="H39" s="56">
        <f t="shared" si="9"/>
        <v>368.05</v>
      </c>
      <c r="I39" s="56">
        <f t="shared" si="4"/>
        <v>355.06</v>
      </c>
      <c r="J39" s="56">
        <f t="shared" si="5"/>
        <v>866</v>
      </c>
      <c r="K39" s="56">
        <f t="shared" si="6"/>
        <v>736.1</v>
      </c>
    </row>
    <row r="40" spans="1:11" ht="15.75" customHeight="1" thickBot="1">
      <c r="A40" s="50" t="s">
        <v>111</v>
      </c>
      <c r="B40" s="23" t="s">
        <v>19</v>
      </c>
      <c r="C40" s="4">
        <v>192</v>
      </c>
      <c r="D40" s="7">
        <f t="shared" si="8"/>
        <v>182.39999999999998</v>
      </c>
      <c r="E40" s="10">
        <f t="shared" si="1"/>
        <v>178.56</v>
      </c>
      <c r="F40" s="12">
        <f t="shared" si="10"/>
        <v>172.8</v>
      </c>
      <c r="G40" s="56">
        <f t="shared" si="3"/>
        <v>167.04</v>
      </c>
      <c r="H40" s="56">
        <f t="shared" si="9"/>
        <v>163.2</v>
      </c>
      <c r="I40" s="56">
        <f t="shared" si="4"/>
        <v>157.44</v>
      </c>
      <c r="J40" s="56">
        <f t="shared" si="5"/>
        <v>384</v>
      </c>
      <c r="K40" s="56">
        <f t="shared" si="6"/>
        <v>326.4</v>
      </c>
    </row>
    <row r="41" spans="1:11" ht="15" customHeight="1" thickBot="1">
      <c r="A41" s="3" t="s">
        <v>279</v>
      </c>
      <c r="B41" s="32"/>
      <c r="C41" s="19" t="s">
        <v>1</v>
      </c>
      <c r="D41" s="20" t="s">
        <v>2</v>
      </c>
      <c r="E41" s="15">
        <v>-0.07</v>
      </c>
      <c r="F41" s="16">
        <v>-0.1</v>
      </c>
      <c r="G41" s="54">
        <v>0.13</v>
      </c>
      <c r="H41" s="54">
        <v>-0.15</v>
      </c>
      <c r="I41" s="54">
        <v>0.18</v>
      </c>
      <c r="J41" s="96" t="s">
        <v>297</v>
      </c>
      <c r="K41" s="97" t="s">
        <v>298</v>
      </c>
    </row>
    <row r="42" spans="1:11" ht="15" customHeight="1">
      <c r="A42" s="50" t="s">
        <v>270</v>
      </c>
      <c r="B42" s="24" t="s">
        <v>271</v>
      </c>
      <c r="C42" s="4">
        <v>830</v>
      </c>
      <c r="D42" s="7">
        <f>C42*0.95</f>
        <v>788.5</v>
      </c>
      <c r="E42" s="10">
        <f aca="true" t="shared" si="11" ref="E42:E49">C42*0.93</f>
        <v>771.9000000000001</v>
      </c>
      <c r="F42" s="12">
        <f>C42*0.9</f>
        <v>747</v>
      </c>
      <c r="G42" s="56">
        <f t="shared" si="3"/>
        <v>722.1</v>
      </c>
      <c r="H42" s="56">
        <f aca="true" t="shared" si="12" ref="H42:H49">C42*0.85</f>
        <v>705.5</v>
      </c>
      <c r="I42" s="56">
        <f t="shared" si="4"/>
        <v>680.5999999999999</v>
      </c>
      <c r="J42" s="56">
        <f t="shared" si="5"/>
        <v>1660</v>
      </c>
      <c r="K42" s="56">
        <f t="shared" si="6"/>
        <v>1411</v>
      </c>
    </row>
    <row r="43" spans="1:11" ht="15" customHeight="1">
      <c r="A43" s="50" t="s">
        <v>274</v>
      </c>
      <c r="B43" s="24" t="s">
        <v>271</v>
      </c>
      <c r="C43" s="4">
        <v>850</v>
      </c>
      <c r="D43" s="7">
        <f>C43*0.95</f>
        <v>807.5</v>
      </c>
      <c r="E43" s="10">
        <f t="shared" si="11"/>
        <v>790.5</v>
      </c>
      <c r="F43" s="12">
        <f aca="true" t="shared" si="13" ref="F43:F49">C43*0.9</f>
        <v>765</v>
      </c>
      <c r="G43" s="56">
        <f t="shared" si="3"/>
        <v>739.5</v>
      </c>
      <c r="H43" s="56">
        <f t="shared" si="12"/>
        <v>722.5</v>
      </c>
      <c r="I43" s="56">
        <f t="shared" si="4"/>
        <v>697</v>
      </c>
      <c r="J43" s="56">
        <f t="shared" si="5"/>
        <v>1700</v>
      </c>
      <c r="K43" s="56">
        <f t="shared" si="6"/>
        <v>1445</v>
      </c>
    </row>
    <row r="44" spans="1:11" ht="15" customHeight="1">
      <c r="A44" s="50" t="s">
        <v>275</v>
      </c>
      <c r="B44" s="24" t="s">
        <v>271</v>
      </c>
      <c r="C44" s="4">
        <v>850</v>
      </c>
      <c r="D44" s="7">
        <f aca="true" t="shared" si="14" ref="D44:D49">C44*0.95</f>
        <v>807.5</v>
      </c>
      <c r="E44" s="10">
        <f t="shared" si="11"/>
        <v>790.5</v>
      </c>
      <c r="F44" s="12">
        <f t="shared" si="13"/>
        <v>765</v>
      </c>
      <c r="G44" s="56">
        <f t="shared" si="3"/>
        <v>739.5</v>
      </c>
      <c r="H44" s="56">
        <f t="shared" si="12"/>
        <v>722.5</v>
      </c>
      <c r="I44" s="56">
        <f t="shared" si="4"/>
        <v>697</v>
      </c>
      <c r="J44" s="56">
        <f t="shared" si="5"/>
        <v>1700</v>
      </c>
      <c r="K44" s="56">
        <f t="shared" si="6"/>
        <v>1445</v>
      </c>
    </row>
    <row r="45" spans="1:11" ht="15" customHeight="1">
      <c r="A45" s="50" t="s">
        <v>272</v>
      </c>
      <c r="B45" s="24" t="s">
        <v>271</v>
      </c>
      <c r="C45" s="4">
        <v>2350</v>
      </c>
      <c r="D45" s="7">
        <f t="shared" si="14"/>
        <v>2232.5</v>
      </c>
      <c r="E45" s="10">
        <f t="shared" si="11"/>
        <v>2185.5</v>
      </c>
      <c r="F45" s="12">
        <f t="shared" si="13"/>
        <v>2115</v>
      </c>
      <c r="G45" s="56">
        <f t="shared" si="3"/>
        <v>2044.5</v>
      </c>
      <c r="H45" s="56">
        <f t="shared" si="12"/>
        <v>1997.5</v>
      </c>
      <c r="I45" s="56">
        <f t="shared" si="4"/>
        <v>1926.9999999999998</v>
      </c>
      <c r="J45" s="56">
        <f t="shared" si="5"/>
        <v>4700</v>
      </c>
      <c r="K45" s="56">
        <f t="shared" si="6"/>
        <v>3995</v>
      </c>
    </row>
    <row r="46" spans="1:11" ht="15" customHeight="1">
      <c r="A46" s="50" t="s">
        <v>273</v>
      </c>
      <c r="B46" s="24" t="s">
        <v>271</v>
      </c>
      <c r="C46" s="4">
        <v>1200</v>
      </c>
      <c r="D46" s="7">
        <f t="shared" si="14"/>
        <v>1140</v>
      </c>
      <c r="E46" s="10">
        <f t="shared" si="11"/>
        <v>1116</v>
      </c>
      <c r="F46" s="12">
        <f t="shared" si="13"/>
        <v>1080</v>
      </c>
      <c r="G46" s="56">
        <f t="shared" si="3"/>
        <v>1044</v>
      </c>
      <c r="H46" s="56">
        <f t="shared" si="12"/>
        <v>1020</v>
      </c>
      <c r="I46" s="56">
        <f t="shared" si="4"/>
        <v>983.9999999999999</v>
      </c>
      <c r="J46" s="56">
        <f t="shared" si="5"/>
        <v>2400</v>
      </c>
      <c r="K46" s="56">
        <f t="shared" si="6"/>
        <v>2040</v>
      </c>
    </row>
    <row r="47" spans="1:11" ht="15" customHeight="1">
      <c r="A47" s="50" t="s">
        <v>276</v>
      </c>
      <c r="B47" s="24" t="s">
        <v>271</v>
      </c>
      <c r="C47" s="4">
        <v>370</v>
      </c>
      <c r="D47" s="7">
        <f t="shared" si="14"/>
        <v>351.5</v>
      </c>
      <c r="E47" s="10">
        <f t="shared" si="11"/>
        <v>344.1</v>
      </c>
      <c r="F47" s="12">
        <f t="shared" si="13"/>
        <v>333</v>
      </c>
      <c r="G47" s="56">
        <f t="shared" si="3"/>
        <v>321.9</v>
      </c>
      <c r="H47" s="56">
        <f t="shared" si="12"/>
        <v>314.5</v>
      </c>
      <c r="I47" s="56">
        <f t="shared" si="4"/>
        <v>303.4</v>
      </c>
      <c r="J47" s="56">
        <f t="shared" si="5"/>
        <v>740</v>
      </c>
      <c r="K47" s="56">
        <f t="shared" si="6"/>
        <v>629</v>
      </c>
    </row>
    <row r="48" spans="1:11" ht="15" customHeight="1">
      <c r="A48" s="50" t="s">
        <v>277</v>
      </c>
      <c r="B48" s="24" t="s">
        <v>271</v>
      </c>
      <c r="C48" s="4">
        <v>420</v>
      </c>
      <c r="D48" s="7">
        <f t="shared" si="14"/>
        <v>399</v>
      </c>
      <c r="E48" s="10">
        <f t="shared" si="11"/>
        <v>390.6</v>
      </c>
      <c r="F48" s="12">
        <f t="shared" si="13"/>
        <v>378</v>
      </c>
      <c r="G48" s="56">
        <f t="shared" si="3"/>
        <v>365.4</v>
      </c>
      <c r="H48" s="56">
        <f t="shared" si="12"/>
        <v>357</v>
      </c>
      <c r="I48" s="56">
        <f t="shared" si="4"/>
        <v>344.4</v>
      </c>
      <c r="J48" s="56">
        <f t="shared" si="5"/>
        <v>840</v>
      </c>
      <c r="K48" s="56">
        <f t="shared" si="6"/>
        <v>714</v>
      </c>
    </row>
    <row r="49" spans="1:11" ht="15" customHeight="1" thickBot="1">
      <c r="A49" s="50" t="s">
        <v>278</v>
      </c>
      <c r="B49" s="24" t="s">
        <v>271</v>
      </c>
      <c r="C49" s="4">
        <v>380</v>
      </c>
      <c r="D49" s="7">
        <f t="shared" si="14"/>
        <v>361</v>
      </c>
      <c r="E49" s="10">
        <f t="shared" si="11"/>
        <v>353.40000000000003</v>
      </c>
      <c r="F49" s="12">
        <f t="shared" si="13"/>
        <v>342</v>
      </c>
      <c r="G49" s="56">
        <f t="shared" si="3"/>
        <v>330.6</v>
      </c>
      <c r="H49" s="56">
        <f t="shared" si="12"/>
        <v>323</v>
      </c>
      <c r="I49" s="56">
        <f t="shared" si="4"/>
        <v>311.59999999999997</v>
      </c>
      <c r="J49" s="56">
        <f t="shared" si="5"/>
        <v>760</v>
      </c>
      <c r="K49" s="56">
        <f t="shared" si="6"/>
        <v>646</v>
      </c>
    </row>
    <row r="50" spans="1:11" ht="15.75" customHeight="1" thickBot="1">
      <c r="A50" s="103" t="s">
        <v>191</v>
      </c>
      <c r="B50" s="104"/>
      <c r="C50" s="19" t="s">
        <v>1</v>
      </c>
      <c r="D50" s="20" t="s">
        <v>2</v>
      </c>
      <c r="E50" s="15">
        <v>-0.07</v>
      </c>
      <c r="F50" s="16">
        <v>-0.1</v>
      </c>
      <c r="G50" s="54">
        <v>0.13</v>
      </c>
      <c r="H50" s="54">
        <v>-0.15</v>
      </c>
      <c r="I50" s="54">
        <v>0.18</v>
      </c>
      <c r="J50" s="96" t="s">
        <v>297</v>
      </c>
      <c r="K50" s="97" t="s">
        <v>298</v>
      </c>
    </row>
    <row r="51" spans="1:11" ht="15.75" customHeight="1">
      <c r="A51" s="74" t="s">
        <v>229</v>
      </c>
      <c r="B51" s="25" t="s">
        <v>161</v>
      </c>
      <c r="C51" s="5">
        <v>710</v>
      </c>
      <c r="D51" s="7">
        <f>C51*0.95</f>
        <v>674.5</v>
      </c>
      <c r="E51" s="10">
        <f>C51*0.93</f>
        <v>660.3000000000001</v>
      </c>
      <c r="F51" s="12">
        <f>C51*0.9</f>
        <v>639</v>
      </c>
      <c r="G51" s="56">
        <f>C51*0.87</f>
        <v>617.7</v>
      </c>
      <c r="H51" s="56">
        <f>C51*0.85</f>
        <v>603.5</v>
      </c>
      <c r="I51" s="56">
        <f t="shared" si="4"/>
        <v>582.1999999999999</v>
      </c>
      <c r="J51" s="56">
        <f t="shared" si="5"/>
        <v>1420</v>
      </c>
      <c r="K51" s="56">
        <f t="shared" si="6"/>
        <v>1207</v>
      </c>
    </row>
    <row r="52" spans="1:11" ht="15.75" customHeight="1">
      <c r="A52" s="74" t="s">
        <v>230</v>
      </c>
      <c r="B52" s="23" t="s">
        <v>161</v>
      </c>
      <c r="C52" s="4">
        <v>870</v>
      </c>
      <c r="D52" s="7">
        <f aca="true" t="shared" si="15" ref="D52:D58">C52*0.95</f>
        <v>826.5</v>
      </c>
      <c r="E52" s="10">
        <f aca="true" t="shared" si="16" ref="E52:E57">C52*0.93</f>
        <v>809.1</v>
      </c>
      <c r="F52" s="12">
        <f aca="true" t="shared" si="17" ref="F52:F57">C52*0.9</f>
        <v>783</v>
      </c>
      <c r="G52" s="56">
        <f aca="true" t="shared" si="18" ref="G52:G57">C52*0.87</f>
        <v>756.9</v>
      </c>
      <c r="H52" s="56">
        <f aca="true" t="shared" si="19" ref="H52:H126">C52*0.85</f>
        <v>739.5</v>
      </c>
      <c r="I52" s="56">
        <f t="shared" si="4"/>
        <v>713.4</v>
      </c>
      <c r="J52" s="56">
        <f t="shared" si="5"/>
        <v>1740</v>
      </c>
      <c r="K52" s="56">
        <f t="shared" si="6"/>
        <v>1479</v>
      </c>
    </row>
    <row r="53" spans="1:11" ht="15.75" customHeight="1">
      <c r="A53" s="74" t="s">
        <v>231</v>
      </c>
      <c r="B53" s="23" t="s">
        <v>161</v>
      </c>
      <c r="C53" s="4">
        <v>745</v>
      </c>
      <c r="D53" s="7">
        <f t="shared" si="15"/>
        <v>707.75</v>
      </c>
      <c r="E53" s="10">
        <f t="shared" si="16"/>
        <v>692.85</v>
      </c>
      <c r="F53" s="12">
        <f t="shared" si="17"/>
        <v>670.5</v>
      </c>
      <c r="G53" s="56">
        <f t="shared" si="18"/>
        <v>648.15</v>
      </c>
      <c r="H53" s="56">
        <f t="shared" si="19"/>
        <v>633.25</v>
      </c>
      <c r="I53" s="56">
        <f t="shared" si="4"/>
        <v>610.9</v>
      </c>
      <c r="J53" s="56">
        <f t="shared" si="5"/>
        <v>1490</v>
      </c>
      <c r="K53" s="56">
        <f t="shared" si="6"/>
        <v>1266.5</v>
      </c>
    </row>
    <row r="54" spans="1:11" ht="15.75" customHeight="1">
      <c r="A54" s="74" t="s">
        <v>232</v>
      </c>
      <c r="B54" s="23" t="s">
        <v>161</v>
      </c>
      <c r="C54" s="4">
        <v>695</v>
      </c>
      <c r="D54" s="7">
        <f t="shared" si="15"/>
        <v>660.25</v>
      </c>
      <c r="E54" s="10">
        <f t="shared" si="16"/>
        <v>646.35</v>
      </c>
      <c r="F54" s="12">
        <f t="shared" si="17"/>
        <v>625.5</v>
      </c>
      <c r="G54" s="56">
        <f t="shared" si="18"/>
        <v>604.65</v>
      </c>
      <c r="H54" s="56">
        <f t="shared" si="19"/>
        <v>590.75</v>
      </c>
      <c r="I54" s="56">
        <f t="shared" si="4"/>
        <v>569.9</v>
      </c>
      <c r="J54" s="56">
        <f t="shared" si="5"/>
        <v>1390</v>
      </c>
      <c r="K54" s="56">
        <f t="shared" si="6"/>
        <v>1181.5</v>
      </c>
    </row>
    <row r="55" spans="1:11" ht="15.75" customHeight="1">
      <c r="A55" s="74" t="s">
        <v>233</v>
      </c>
      <c r="B55" s="23" t="s">
        <v>161</v>
      </c>
      <c r="C55" s="4">
        <v>710</v>
      </c>
      <c r="D55" s="7">
        <f t="shared" si="15"/>
        <v>674.5</v>
      </c>
      <c r="E55" s="10">
        <f t="shared" si="16"/>
        <v>660.3000000000001</v>
      </c>
      <c r="F55" s="12">
        <f t="shared" si="17"/>
        <v>639</v>
      </c>
      <c r="G55" s="56">
        <f t="shared" si="18"/>
        <v>617.7</v>
      </c>
      <c r="H55" s="56">
        <f t="shared" si="19"/>
        <v>603.5</v>
      </c>
      <c r="I55" s="56">
        <f t="shared" si="4"/>
        <v>582.1999999999999</v>
      </c>
      <c r="J55" s="56">
        <f t="shared" si="5"/>
        <v>1420</v>
      </c>
      <c r="K55" s="56">
        <f t="shared" si="6"/>
        <v>1207</v>
      </c>
    </row>
    <row r="56" spans="1:11" ht="15.75" customHeight="1">
      <c r="A56" s="50" t="s">
        <v>162</v>
      </c>
      <c r="B56" s="23" t="s">
        <v>161</v>
      </c>
      <c r="C56" s="4">
        <v>350</v>
      </c>
      <c r="D56" s="7">
        <f t="shared" si="15"/>
        <v>332.5</v>
      </c>
      <c r="E56" s="10">
        <f t="shared" si="16"/>
        <v>325.5</v>
      </c>
      <c r="F56" s="12">
        <f t="shared" si="17"/>
        <v>315</v>
      </c>
      <c r="G56" s="56">
        <f t="shared" si="18"/>
        <v>304.5</v>
      </c>
      <c r="H56" s="56">
        <f t="shared" si="19"/>
        <v>297.5</v>
      </c>
      <c r="I56" s="56">
        <f t="shared" si="4"/>
        <v>287</v>
      </c>
      <c r="J56" s="56">
        <f t="shared" si="5"/>
        <v>700</v>
      </c>
      <c r="K56" s="56">
        <f t="shared" si="6"/>
        <v>595</v>
      </c>
    </row>
    <row r="57" spans="1:11" ht="15.75" customHeight="1">
      <c r="A57" s="50" t="s">
        <v>163</v>
      </c>
      <c r="B57" s="23" t="s">
        <v>161</v>
      </c>
      <c r="C57" s="4">
        <v>375</v>
      </c>
      <c r="D57" s="7">
        <f t="shared" si="15"/>
        <v>356.25</v>
      </c>
      <c r="E57" s="10">
        <f t="shared" si="16"/>
        <v>348.75</v>
      </c>
      <c r="F57" s="12">
        <f t="shared" si="17"/>
        <v>337.5</v>
      </c>
      <c r="G57" s="56">
        <f t="shared" si="18"/>
        <v>326.25</v>
      </c>
      <c r="H57" s="56">
        <f t="shared" si="19"/>
        <v>318.75</v>
      </c>
      <c r="I57" s="56">
        <f t="shared" si="4"/>
        <v>307.5</v>
      </c>
      <c r="J57" s="56">
        <f t="shared" si="5"/>
        <v>750</v>
      </c>
      <c r="K57" s="56">
        <f t="shared" si="6"/>
        <v>637.5</v>
      </c>
    </row>
    <row r="58" spans="1:11" ht="15.75" customHeight="1" thickBot="1">
      <c r="A58" s="50" t="s">
        <v>164</v>
      </c>
      <c r="B58" s="23" t="s">
        <v>161</v>
      </c>
      <c r="C58" s="34">
        <v>380</v>
      </c>
      <c r="D58" s="7">
        <f t="shared" si="15"/>
        <v>361</v>
      </c>
      <c r="E58" s="10">
        <f>C58*0.93</f>
        <v>353.40000000000003</v>
      </c>
      <c r="F58" s="12">
        <f>C58*0.9</f>
        <v>342</v>
      </c>
      <c r="G58" s="56">
        <f>C58*0.87</f>
        <v>330.6</v>
      </c>
      <c r="H58" s="56">
        <f t="shared" si="19"/>
        <v>323</v>
      </c>
      <c r="I58" s="56">
        <f t="shared" si="4"/>
        <v>311.59999999999997</v>
      </c>
      <c r="J58" s="56">
        <f t="shared" si="5"/>
        <v>760</v>
      </c>
      <c r="K58" s="56">
        <f t="shared" si="6"/>
        <v>646</v>
      </c>
    </row>
    <row r="59" spans="1:11" ht="15" customHeight="1" thickBot="1">
      <c r="A59" s="103" t="s">
        <v>24</v>
      </c>
      <c r="B59" s="104"/>
      <c r="C59" s="19" t="s">
        <v>1</v>
      </c>
      <c r="D59" s="20" t="s">
        <v>2</v>
      </c>
      <c r="E59" s="15">
        <v>-0.07</v>
      </c>
      <c r="F59" s="16">
        <v>-0.1</v>
      </c>
      <c r="G59" s="54">
        <v>0.13</v>
      </c>
      <c r="H59" s="54">
        <v>-0.15</v>
      </c>
      <c r="I59" s="54">
        <v>0.18</v>
      </c>
      <c r="J59" s="96" t="s">
        <v>297</v>
      </c>
      <c r="K59" s="97" t="s">
        <v>298</v>
      </c>
    </row>
    <row r="60" spans="1:11" ht="15" customHeight="1">
      <c r="A60" s="50" t="s">
        <v>36</v>
      </c>
      <c r="B60" s="23" t="s">
        <v>35</v>
      </c>
      <c r="C60" s="4">
        <v>750</v>
      </c>
      <c r="D60" s="7">
        <f>C60*0.95</f>
        <v>712.5</v>
      </c>
      <c r="E60" s="10">
        <f>C60*0.93</f>
        <v>697.5</v>
      </c>
      <c r="F60" s="12">
        <f>C60*0.9</f>
        <v>675</v>
      </c>
      <c r="G60" s="56">
        <f t="shared" si="3"/>
        <v>652.5</v>
      </c>
      <c r="H60" s="56">
        <f t="shared" si="19"/>
        <v>637.5</v>
      </c>
      <c r="I60" s="56">
        <f t="shared" si="4"/>
        <v>615</v>
      </c>
      <c r="J60" s="56">
        <f t="shared" si="5"/>
        <v>1500</v>
      </c>
      <c r="K60" s="56">
        <f t="shared" si="6"/>
        <v>1275</v>
      </c>
    </row>
    <row r="61" spans="1:11" ht="15" customHeight="1">
      <c r="A61" s="50" t="s">
        <v>37</v>
      </c>
      <c r="B61" s="23" t="s">
        <v>35</v>
      </c>
      <c r="C61" s="4">
        <v>715</v>
      </c>
      <c r="D61" s="7">
        <f>C61*0.95</f>
        <v>679.25</v>
      </c>
      <c r="E61" s="10">
        <f>C61*0.93</f>
        <v>664.95</v>
      </c>
      <c r="F61" s="12">
        <f>C61*0.9</f>
        <v>643.5</v>
      </c>
      <c r="G61" s="56">
        <f>C61*0.87</f>
        <v>622.05</v>
      </c>
      <c r="H61" s="56">
        <f t="shared" si="19"/>
        <v>607.75</v>
      </c>
      <c r="I61" s="56">
        <f t="shared" si="4"/>
        <v>586.3</v>
      </c>
      <c r="J61" s="56">
        <f t="shared" si="5"/>
        <v>1430</v>
      </c>
      <c r="K61" s="56">
        <f t="shared" si="6"/>
        <v>1215.5</v>
      </c>
    </row>
    <row r="62" spans="1:11" ht="15" customHeight="1">
      <c r="A62" s="50" t="s">
        <v>38</v>
      </c>
      <c r="B62" s="23" t="s">
        <v>35</v>
      </c>
      <c r="C62" s="4">
        <v>300</v>
      </c>
      <c r="D62" s="7">
        <f>C62*0.95</f>
        <v>285</v>
      </c>
      <c r="E62" s="10">
        <f>C62*0.93</f>
        <v>279</v>
      </c>
      <c r="F62" s="12">
        <f>C62*0.9</f>
        <v>270</v>
      </c>
      <c r="G62" s="56">
        <f>C62*0.87</f>
        <v>261</v>
      </c>
      <c r="H62" s="56">
        <f t="shared" si="19"/>
        <v>255</v>
      </c>
      <c r="I62" s="56">
        <f t="shared" si="4"/>
        <v>245.99999999999997</v>
      </c>
      <c r="J62" s="56">
        <f t="shared" si="5"/>
        <v>600</v>
      </c>
      <c r="K62" s="56">
        <f t="shared" si="6"/>
        <v>510</v>
      </c>
    </row>
    <row r="63" spans="1:11" ht="15" customHeight="1" thickBot="1">
      <c r="A63" s="50" t="s">
        <v>39</v>
      </c>
      <c r="B63" s="23" t="s">
        <v>35</v>
      </c>
      <c r="C63" s="4">
        <v>270</v>
      </c>
      <c r="D63" s="7">
        <f>C63*0.95</f>
        <v>256.5</v>
      </c>
      <c r="E63" s="10">
        <f>C63*0.93</f>
        <v>251.10000000000002</v>
      </c>
      <c r="F63" s="12">
        <f>C63*0.9</f>
        <v>243</v>
      </c>
      <c r="G63" s="56">
        <f>C63*0.87</f>
        <v>234.9</v>
      </c>
      <c r="H63" s="56">
        <f t="shared" si="19"/>
        <v>229.5</v>
      </c>
      <c r="I63" s="56">
        <f t="shared" si="4"/>
        <v>221.39999999999998</v>
      </c>
      <c r="J63" s="56">
        <f t="shared" si="5"/>
        <v>540</v>
      </c>
      <c r="K63" s="56">
        <f t="shared" si="6"/>
        <v>459</v>
      </c>
    </row>
    <row r="64" spans="1:11" ht="15" customHeight="1" thickBot="1">
      <c r="A64" s="103" t="s">
        <v>53</v>
      </c>
      <c r="B64" s="104"/>
      <c r="C64" s="19" t="s">
        <v>1</v>
      </c>
      <c r="D64" s="20" t="s">
        <v>2</v>
      </c>
      <c r="E64" s="15">
        <v>-0.07</v>
      </c>
      <c r="F64" s="16">
        <v>-0.1</v>
      </c>
      <c r="G64" s="54">
        <v>0.13</v>
      </c>
      <c r="H64" s="54">
        <v>-0.15</v>
      </c>
      <c r="I64" s="54">
        <v>0.18</v>
      </c>
      <c r="J64" s="96" t="s">
        <v>297</v>
      </c>
      <c r="K64" s="97" t="s">
        <v>298</v>
      </c>
    </row>
    <row r="65" spans="1:11" ht="15" customHeight="1">
      <c r="A65" s="76" t="s">
        <v>250</v>
      </c>
      <c r="B65" s="83" t="s">
        <v>256</v>
      </c>
      <c r="C65" s="4">
        <v>670</v>
      </c>
      <c r="D65" s="7">
        <f aca="true" t="shared" si="20" ref="D65:D70">C65*0.95</f>
        <v>636.5</v>
      </c>
      <c r="E65" s="10">
        <f aca="true" t="shared" si="21" ref="E65:E70">C65*0.93</f>
        <v>623.1</v>
      </c>
      <c r="F65" s="12">
        <f aca="true" t="shared" si="22" ref="F65:F70">C65*0.9</f>
        <v>603</v>
      </c>
      <c r="G65" s="56">
        <f aca="true" t="shared" si="23" ref="G65:G70">C65*0.87</f>
        <v>582.9</v>
      </c>
      <c r="H65" s="56">
        <f aca="true" t="shared" si="24" ref="H65:H70">C65*0.85</f>
        <v>569.5</v>
      </c>
      <c r="I65" s="56">
        <f t="shared" si="4"/>
        <v>549.4</v>
      </c>
      <c r="J65" s="56">
        <f t="shared" si="5"/>
        <v>1340</v>
      </c>
      <c r="K65" s="56">
        <f t="shared" si="6"/>
        <v>1139</v>
      </c>
    </row>
    <row r="66" spans="1:11" ht="15" customHeight="1">
      <c r="A66" s="76" t="s">
        <v>251</v>
      </c>
      <c r="B66" s="83" t="s">
        <v>256</v>
      </c>
      <c r="C66" s="4">
        <v>640</v>
      </c>
      <c r="D66" s="7">
        <f t="shared" si="20"/>
        <v>608</v>
      </c>
      <c r="E66" s="10">
        <f t="shared" si="21"/>
        <v>595.2</v>
      </c>
      <c r="F66" s="12">
        <f t="shared" si="22"/>
        <v>576</v>
      </c>
      <c r="G66" s="56">
        <f t="shared" si="23"/>
        <v>556.8</v>
      </c>
      <c r="H66" s="56">
        <f t="shared" si="24"/>
        <v>544</v>
      </c>
      <c r="I66" s="56">
        <f t="shared" si="4"/>
        <v>524.8</v>
      </c>
      <c r="J66" s="56">
        <f t="shared" si="5"/>
        <v>1280</v>
      </c>
      <c r="K66" s="56">
        <f t="shared" si="6"/>
        <v>1088</v>
      </c>
    </row>
    <row r="67" spans="1:11" ht="15" customHeight="1">
      <c r="A67" s="80" t="s">
        <v>252</v>
      </c>
      <c r="B67" s="83" t="s">
        <v>256</v>
      </c>
      <c r="C67" s="4">
        <v>650</v>
      </c>
      <c r="D67" s="7">
        <f t="shared" si="20"/>
        <v>617.5</v>
      </c>
      <c r="E67" s="10">
        <f t="shared" si="21"/>
        <v>604.5</v>
      </c>
      <c r="F67" s="12">
        <f t="shared" si="22"/>
        <v>585</v>
      </c>
      <c r="G67" s="56">
        <f t="shared" si="23"/>
        <v>565.5</v>
      </c>
      <c r="H67" s="56">
        <f t="shared" si="24"/>
        <v>552.5</v>
      </c>
      <c r="I67" s="56">
        <f t="shared" si="4"/>
        <v>533</v>
      </c>
      <c r="J67" s="56">
        <f t="shared" si="5"/>
        <v>1300</v>
      </c>
      <c r="K67" s="56">
        <f t="shared" si="6"/>
        <v>1105</v>
      </c>
    </row>
    <row r="68" spans="1:11" ht="15" customHeight="1">
      <c r="A68" s="81" t="s">
        <v>253</v>
      </c>
      <c r="B68" s="83" t="s">
        <v>256</v>
      </c>
      <c r="C68" s="4">
        <v>240</v>
      </c>
      <c r="D68" s="7">
        <f t="shared" si="20"/>
        <v>228</v>
      </c>
      <c r="E68" s="10">
        <f t="shared" si="21"/>
        <v>223.20000000000002</v>
      </c>
      <c r="F68" s="12">
        <f t="shared" si="22"/>
        <v>216</v>
      </c>
      <c r="G68" s="56">
        <f t="shared" si="23"/>
        <v>208.8</v>
      </c>
      <c r="H68" s="56">
        <f t="shared" si="24"/>
        <v>204</v>
      </c>
      <c r="I68" s="56">
        <f t="shared" si="4"/>
        <v>196.79999999999998</v>
      </c>
      <c r="J68" s="56">
        <f t="shared" si="5"/>
        <v>480</v>
      </c>
      <c r="K68" s="56">
        <f t="shared" si="6"/>
        <v>408</v>
      </c>
    </row>
    <row r="69" spans="1:11" ht="15" customHeight="1">
      <c r="A69" s="81" t="s">
        <v>254</v>
      </c>
      <c r="B69" s="83" t="s">
        <v>256</v>
      </c>
      <c r="C69" s="4">
        <v>300</v>
      </c>
      <c r="D69" s="7">
        <f t="shared" si="20"/>
        <v>285</v>
      </c>
      <c r="E69" s="10">
        <f t="shared" si="21"/>
        <v>279</v>
      </c>
      <c r="F69" s="12">
        <f t="shared" si="22"/>
        <v>270</v>
      </c>
      <c r="G69" s="56">
        <f t="shared" si="23"/>
        <v>261</v>
      </c>
      <c r="H69" s="56">
        <f t="shared" si="24"/>
        <v>255</v>
      </c>
      <c r="I69" s="56">
        <f t="shared" si="4"/>
        <v>245.99999999999997</v>
      </c>
      <c r="J69" s="56">
        <f t="shared" si="5"/>
        <v>600</v>
      </c>
      <c r="K69" s="56">
        <f t="shared" si="6"/>
        <v>510</v>
      </c>
    </row>
    <row r="70" spans="1:11" ht="15" customHeight="1" thickBot="1">
      <c r="A70" s="82" t="s">
        <v>255</v>
      </c>
      <c r="B70" s="83" t="s">
        <v>256</v>
      </c>
      <c r="C70" s="34">
        <v>280</v>
      </c>
      <c r="D70" s="7">
        <f t="shared" si="20"/>
        <v>266</v>
      </c>
      <c r="E70" s="10">
        <f t="shared" si="21"/>
        <v>260.40000000000003</v>
      </c>
      <c r="F70" s="12">
        <f t="shared" si="22"/>
        <v>252</v>
      </c>
      <c r="G70" s="56">
        <f t="shared" si="23"/>
        <v>243.6</v>
      </c>
      <c r="H70" s="56">
        <f t="shared" si="24"/>
        <v>238</v>
      </c>
      <c r="I70" s="56">
        <f t="shared" si="4"/>
        <v>229.6</v>
      </c>
      <c r="J70" s="56">
        <f t="shared" si="5"/>
        <v>560</v>
      </c>
      <c r="K70" s="56">
        <f t="shared" si="6"/>
        <v>476</v>
      </c>
    </row>
    <row r="71" spans="1:11" ht="15" customHeight="1" thickBot="1">
      <c r="A71" s="68" t="s">
        <v>53</v>
      </c>
      <c r="B71" s="33"/>
      <c r="C71" s="19" t="s">
        <v>1</v>
      </c>
      <c r="D71" s="20" t="s">
        <v>2</v>
      </c>
      <c r="E71" s="15">
        <v>-0.07</v>
      </c>
      <c r="F71" s="16">
        <v>-0.1</v>
      </c>
      <c r="G71" s="54">
        <v>0.13</v>
      </c>
      <c r="H71" s="54">
        <v>-0.15</v>
      </c>
      <c r="I71" s="54">
        <v>0.18</v>
      </c>
      <c r="J71" s="96" t="s">
        <v>297</v>
      </c>
      <c r="K71" s="97" t="s">
        <v>298</v>
      </c>
    </row>
    <row r="72" spans="1:11" ht="15" customHeight="1">
      <c r="A72" s="50" t="s">
        <v>198</v>
      </c>
      <c r="B72" s="23" t="s">
        <v>73</v>
      </c>
      <c r="C72" s="4">
        <v>800</v>
      </c>
      <c r="D72" s="7">
        <f aca="true" t="shared" si="25" ref="D72:D77">C72*0.95</f>
        <v>760</v>
      </c>
      <c r="E72" s="10">
        <f aca="true" t="shared" si="26" ref="E72:E77">C72*0.93</f>
        <v>744</v>
      </c>
      <c r="F72" s="12">
        <f aca="true" t="shared" si="27" ref="F72:F77">C72*0.9</f>
        <v>720</v>
      </c>
      <c r="G72" s="56">
        <f aca="true" t="shared" si="28" ref="G72:G77">C72*0.87</f>
        <v>696</v>
      </c>
      <c r="H72" s="56">
        <f t="shared" si="19"/>
        <v>680</v>
      </c>
      <c r="I72" s="56">
        <f t="shared" si="4"/>
        <v>656</v>
      </c>
      <c r="J72" s="56">
        <f t="shared" si="5"/>
        <v>1600</v>
      </c>
      <c r="K72" s="56">
        <f t="shared" si="6"/>
        <v>1360</v>
      </c>
    </row>
    <row r="73" spans="1:11" ht="15" customHeight="1">
      <c r="A73" s="50" t="s">
        <v>199</v>
      </c>
      <c r="B73" s="23" t="s">
        <v>73</v>
      </c>
      <c r="C73" s="4">
        <v>770</v>
      </c>
      <c r="D73" s="7">
        <f t="shared" si="25"/>
        <v>731.5</v>
      </c>
      <c r="E73" s="10">
        <f t="shared" si="26"/>
        <v>716.1</v>
      </c>
      <c r="F73" s="12">
        <f t="shared" si="27"/>
        <v>693</v>
      </c>
      <c r="G73" s="56">
        <f t="shared" si="28"/>
        <v>669.9</v>
      </c>
      <c r="H73" s="56">
        <f t="shared" si="19"/>
        <v>654.5</v>
      </c>
      <c r="I73" s="56">
        <f t="shared" si="4"/>
        <v>631.4</v>
      </c>
      <c r="J73" s="56">
        <f t="shared" si="5"/>
        <v>1540</v>
      </c>
      <c r="K73" s="56">
        <f t="shared" si="6"/>
        <v>1309</v>
      </c>
    </row>
    <row r="74" spans="1:11" ht="15" customHeight="1">
      <c r="A74" s="50" t="s">
        <v>68</v>
      </c>
      <c r="B74" s="23" t="s">
        <v>73</v>
      </c>
      <c r="C74" s="4">
        <v>320</v>
      </c>
      <c r="D74" s="7">
        <f t="shared" si="25"/>
        <v>304</v>
      </c>
      <c r="E74" s="10">
        <f t="shared" si="26"/>
        <v>297.6</v>
      </c>
      <c r="F74" s="12">
        <f t="shared" si="27"/>
        <v>288</v>
      </c>
      <c r="G74" s="56">
        <f t="shared" si="28"/>
        <v>278.4</v>
      </c>
      <c r="H74" s="56">
        <f t="shared" si="19"/>
        <v>272</v>
      </c>
      <c r="I74" s="56">
        <f t="shared" si="4"/>
        <v>262.4</v>
      </c>
      <c r="J74" s="56">
        <f t="shared" si="5"/>
        <v>640</v>
      </c>
      <c r="K74" s="56">
        <f t="shared" si="6"/>
        <v>544</v>
      </c>
    </row>
    <row r="75" spans="1:11" ht="15" customHeight="1">
      <c r="A75" s="50" t="s">
        <v>69</v>
      </c>
      <c r="B75" s="23" t="s">
        <v>73</v>
      </c>
      <c r="C75" s="4">
        <v>390</v>
      </c>
      <c r="D75" s="7">
        <f t="shared" si="25"/>
        <v>370.5</v>
      </c>
      <c r="E75" s="10">
        <f t="shared" si="26"/>
        <v>362.70000000000005</v>
      </c>
      <c r="F75" s="12">
        <f t="shared" si="27"/>
        <v>351</v>
      </c>
      <c r="G75" s="56">
        <f t="shared" si="28"/>
        <v>339.3</v>
      </c>
      <c r="H75" s="56">
        <f t="shared" si="19"/>
        <v>331.5</v>
      </c>
      <c r="I75" s="56">
        <f t="shared" si="4"/>
        <v>319.79999999999995</v>
      </c>
      <c r="J75" s="56">
        <f t="shared" si="5"/>
        <v>780</v>
      </c>
      <c r="K75" s="56">
        <f t="shared" si="6"/>
        <v>663</v>
      </c>
    </row>
    <row r="76" spans="1:11" ht="15" customHeight="1">
      <c r="A76" s="50" t="s">
        <v>70</v>
      </c>
      <c r="B76" s="23" t="s">
        <v>73</v>
      </c>
      <c r="C76" s="4">
        <v>350</v>
      </c>
      <c r="D76" s="7">
        <f t="shared" si="25"/>
        <v>332.5</v>
      </c>
      <c r="E76" s="10">
        <f t="shared" si="26"/>
        <v>325.5</v>
      </c>
      <c r="F76" s="12">
        <f t="shared" si="27"/>
        <v>315</v>
      </c>
      <c r="G76" s="56">
        <f t="shared" si="28"/>
        <v>304.5</v>
      </c>
      <c r="H76" s="56">
        <f t="shared" si="19"/>
        <v>297.5</v>
      </c>
      <c r="I76" s="56">
        <f t="shared" si="4"/>
        <v>287</v>
      </c>
      <c r="J76" s="56">
        <f t="shared" si="5"/>
        <v>700</v>
      </c>
      <c r="K76" s="56">
        <f t="shared" si="6"/>
        <v>595</v>
      </c>
    </row>
    <row r="77" spans="1:11" ht="15" customHeight="1" thickBot="1">
      <c r="A77" s="50" t="s">
        <v>72</v>
      </c>
      <c r="B77" s="23" t="s">
        <v>73</v>
      </c>
      <c r="C77" s="4">
        <v>1300</v>
      </c>
      <c r="D77" s="7">
        <f t="shared" si="25"/>
        <v>1235</v>
      </c>
      <c r="E77" s="10">
        <f t="shared" si="26"/>
        <v>1209</v>
      </c>
      <c r="F77" s="12">
        <f t="shared" si="27"/>
        <v>1170</v>
      </c>
      <c r="G77" s="56">
        <f t="shared" si="28"/>
        <v>1131</v>
      </c>
      <c r="H77" s="56">
        <f t="shared" si="19"/>
        <v>1105</v>
      </c>
      <c r="I77" s="56">
        <f aca="true" t="shared" si="29" ref="I77:I140">C77*0.82</f>
        <v>1066</v>
      </c>
      <c r="J77" s="56">
        <f aca="true" t="shared" si="30" ref="J77:J140">C77*2</f>
        <v>2600</v>
      </c>
      <c r="K77" s="56">
        <f aca="true" t="shared" si="31" ref="K77:K140">C77*1.7</f>
        <v>2210</v>
      </c>
    </row>
    <row r="78" spans="1:11" ht="15" customHeight="1" thickBot="1">
      <c r="A78" s="84" t="s">
        <v>53</v>
      </c>
      <c r="B78" s="33"/>
      <c r="C78" s="19" t="s">
        <v>1</v>
      </c>
      <c r="D78" s="20" t="s">
        <v>2</v>
      </c>
      <c r="E78" s="15">
        <v>-0.07</v>
      </c>
      <c r="F78" s="16">
        <v>-0.1</v>
      </c>
      <c r="G78" s="54">
        <v>0.13</v>
      </c>
      <c r="H78" s="54">
        <v>-0.15</v>
      </c>
      <c r="I78" s="54">
        <v>0.18</v>
      </c>
      <c r="J78" s="96" t="s">
        <v>297</v>
      </c>
      <c r="K78" s="97" t="s">
        <v>298</v>
      </c>
    </row>
    <row r="79" spans="1:11" ht="15" customHeight="1">
      <c r="A79" s="50" t="s">
        <v>258</v>
      </c>
      <c r="B79" s="23" t="s">
        <v>257</v>
      </c>
      <c r="C79" s="4">
        <v>750</v>
      </c>
      <c r="D79" s="7">
        <f>C79*0.95</f>
        <v>712.5</v>
      </c>
      <c r="E79" s="10">
        <f>C79*0.93</f>
        <v>697.5</v>
      </c>
      <c r="F79" s="12">
        <f>C79*0.9</f>
        <v>675</v>
      </c>
      <c r="G79" s="56">
        <f>C79*0.87</f>
        <v>652.5</v>
      </c>
      <c r="H79" s="56">
        <f>C79*0.85</f>
        <v>637.5</v>
      </c>
      <c r="I79" s="56">
        <f t="shared" si="29"/>
        <v>615</v>
      </c>
      <c r="J79" s="56">
        <f t="shared" si="30"/>
        <v>1500</v>
      </c>
      <c r="K79" s="56">
        <f t="shared" si="31"/>
        <v>1275</v>
      </c>
    </row>
    <row r="80" spans="1:11" ht="15" customHeight="1">
      <c r="A80" s="50" t="s">
        <v>259</v>
      </c>
      <c r="B80" s="23" t="s">
        <v>257</v>
      </c>
      <c r="C80" s="4">
        <v>725</v>
      </c>
      <c r="D80" s="7">
        <f>C80*0.95</f>
        <v>688.75</v>
      </c>
      <c r="E80" s="10">
        <f>C80*0.93</f>
        <v>674.25</v>
      </c>
      <c r="F80" s="12">
        <f>C80*0.9</f>
        <v>652.5</v>
      </c>
      <c r="G80" s="56">
        <f>C80*0.87</f>
        <v>630.75</v>
      </c>
      <c r="H80" s="56">
        <f>C80*0.85</f>
        <v>616.25</v>
      </c>
      <c r="I80" s="56">
        <f t="shared" si="29"/>
        <v>594.5</v>
      </c>
      <c r="J80" s="56">
        <f t="shared" si="30"/>
        <v>1450</v>
      </c>
      <c r="K80" s="56">
        <f t="shared" si="31"/>
        <v>1232.5</v>
      </c>
    </row>
    <row r="81" spans="1:11" ht="15" customHeight="1">
      <c r="A81" s="76" t="s">
        <v>260</v>
      </c>
      <c r="B81" s="23" t="s">
        <v>257</v>
      </c>
      <c r="C81" s="4">
        <v>715</v>
      </c>
      <c r="D81" s="7">
        <f>C81*0.95</f>
        <v>679.25</v>
      </c>
      <c r="E81" s="10">
        <f>C81*0.93</f>
        <v>664.95</v>
      </c>
      <c r="F81" s="12">
        <f>C81*0.9</f>
        <v>643.5</v>
      </c>
      <c r="G81" s="56">
        <f>C81*0.87</f>
        <v>622.05</v>
      </c>
      <c r="H81" s="56">
        <f>C81*0.85</f>
        <v>607.75</v>
      </c>
      <c r="I81" s="56">
        <f t="shared" si="29"/>
        <v>586.3</v>
      </c>
      <c r="J81" s="56">
        <f t="shared" si="30"/>
        <v>1430</v>
      </c>
      <c r="K81" s="56">
        <f t="shared" si="31"/>
        <v>1215.5</v>
      </c>
    </row>
    <row r="82" spans="1:11" ht="15" customHeight="1">
      <c r="A82" s="50" t="s">
        <v>261</v>
      </c>
      <c r="B82" s="23" t="s">
        <v>257</v>
      </c>
      <c r="C82" s="4">
        <v>300</v>
      </c>
      <c r="D82" s="7">
        <f>C82*0.95</f>
        <v>285</v>
      </c>
      <c r="E82" s="10">
        <f>C82*0.93</f>
        <v>279</v>
      </c>
      <c r="F82" s="12">
        <f>C82*0.9</f>
        <v>270</v>
      </c>
      <c r="G82" s="56">
        <f>C82*0.87</f>
        <v>261</v>
      </c>
      <c r="H82" s="56">
        <f>C82*0.85</f>
        <v>255</v>
      </c>
      <c r="I82" s="56">
        <f t="shared" si="29"/>
        <v>245.99999999999997</v>
      </c>
      <c r="J82" s="56">
        <f t="shared" si="30"/>
        <v>600</v>
      </c>
      <c r="K82" s="56">
        <f t="shared" si="31"/>
        <v>510</v>
      </c>
    </row>
    <row r="83" spans="1:11" ht="15" customHeight="1" thickBot="1">
      <c r="A83" s="50" t="s">
        <v>262</v>
      </c>
      <c r="B83" s="23" t="s">
        <v>257</v>
      </c>
      <c r="C83" s="4">
        <v>350</v>
      </c>
      <c r="D83" s="7">
        <f>C83*0.95</f>
        <v>332.5</v>
      </c>
      <c r="E83" s="10">
        <f>C83*0.93</f>
        <v>325.5</v>
      </c>
      <c r="F83" s="12">
        <f>C83*0.9</f>
        <v>315</v>
      </c>
      <c r="G83" s="56">
        <f>C83*0.87</f>
        <v>304.5</v>
      </c>
      <c r="H83" s="56">
        <f>C83*0.85</f>
        <v>297.5</v>
      </c>
      <c r="I83" s="56">
        <f t="shared" si="29"/>
        <v>287</v>
      </c>
      <c r="J83" s="56">
        <f t="shared" si="30"/>
        <v>700</v>
      </c>
      <c r="K83" s="56">
        <f t="shared" si="31"/>
        <v>595</v>
      </c>
    </row>
    <row r="84" spans="1:11" ht="15" customHeight="1" thickBot="1">
      <c r="A84" s="103" t="s">
        <v>25</v>
      </c>
      <c r="B84" s="104"/>
      <c r="C84" s="19" t="s">
        <v>1</v>
      </c>
      <c r="D84" s="20" t="s">
        <v>2</v>
      </c>
      <c r="E84" s="15">
        <v>-0.07</v>
      </c>
      <c r="F84" s="16">
        <v>-0.1</v>
      </c>
      <c r="G84" s="54">
        <v>0.13</v>
      </c>
      <c r="H84" s="54">
        <v>-0.15</v>
      </c>
      <c r="I84" s="54">
        <v>0.18</v>
      </c>
      <c r="J84" s="96" t="s">
        <v>297</v>
      </c>
      <c r="K84" s="97" t="s">
        <v>298</v>
      </c>
    </row>
    <row r="85" spans="1:11" ht="15" customHeight="1">
      <c r="A85" s="50" t="s">
        <v>108</v>
      </c>
      <c r="B85" s="23" t="s">
        <v>51</v>
      </c>
      <c r="C85" s="4">
        <v>965</v>
      </c>
      <c r="D85" s="7">
        <f>C85*0.95</f>
        <v>916.75</v>
      </c>
      <c r="E85" s="10">
        <f>C85*0.93</f>
        <v>897.45</v>
      </c>
      <c r="F85" s="12">
        <f>C85*0.9</f>
        <v>868.5</v>
      </c>
      <c r="G85" s="56">
        <f>C85*0.87</f>
        <v>839.55</v>
      </c>
      <c r="H85" s="56">
        <f t="shared" si="19"/>
        <v>820.25</v>
      </c>
      <c r="I85" s="56">
        <f t="shared" si="29"/>
        <v>791.3</v>
      </c>
      <c r="J85" s="56">
        <f t="shared" si="30"/>
        <v>1930</v>
      </c>
      <c r="K85" s="56">
        <f t="shared" si="31"/>
        <v>1640.5</v>
      </c>
    </row>
    <row r="86" spans="1:11" ht="15" customHeight="1">
      <c r="A86" s="50" t="s">
        <v>109</v>
      </c>
      <c r="B86" s="23" t="s">
        <v>51</v>
      </c>
      <c r="C86" s="4">
        <v>975</v>
      </c>
      <c r="D86" s="7">
        <f>C86*0.95</f>
        <v>926.25</v>
      </c>
      <c r="E86" s="10">
        <f>C86*0.93</f>
        <v>906.75</v>
      </c>
      <c r="F86" s="12">
        <f>C86*0.9</f>
        <v>877.5</v>
      </c>
      <c r="G86" s="56">
        <f>C86*0.87</f>
        <v>848.25</v>
      </c>
      <c r="H86" s="56">
        <f t="shared" si="19"/>
        <v>828.75</v>
      </c>
      <c r="I86" s="56">
        <f t="shared" si="29"/>
        <v>799.5</v>
      </c>
      <c r="J86" s="56">
        <f t="shared" si="30"/>
        <v>1950</v>
      </c>
      <c r="K86" s="56">
        <f t="shared" si="31"/>
        <v>1657.5</v>
      </c>
    </row>
    <row r="87" spans="1:11" ht="15" customHeight="1">
      <c r="A87" s="50" t="s">
        <v>110</v>
      </c>
      <c r="B87" s="23" t="s">
        <v>51</v>
      </c>
      <c r="C87" s="4">
        <v>975</v>
      </c>
      <c r="D87" s="7">
        <f>C87*0.95</f>
        <v>926.25</v>
      </c>
      <c r="E87" s="10">
        <f>C87*0.93</f>
        <v>906.75</v>
      </c>
      <c r="F87" s="12">
        <f>C87*0.9</f>
        <v>877.5</v>
      </c>
      <c r="G87" s="56">
        <f>C87*0.87</f>
        <v>848.25</v>
      </c>
      <c r="H87" s="56">
        <f t="shared" si="19"/>
        <v>828.75</v>
      </c>
      <c r="I87" s="56">
        <f t="shared" si="29"/>
        <v>799.5</v>
      </c>
      <c r="J87" s="56">
        <f t="shared" si="30"/>
        <v>1950</v>
      </c>
      <c r="K87" s="56">
        <f t="shared" si="31"/>
        <v>1657.5</v>
      </c>
    </row>
    <row r="88" spans="1:11" ht="15" customHeight="1" thickBot="1">
      <c r="A88" s="74" t="s">
        <v>52</v>
      </c>
      <c r="B88" s="58" t="s">
        <v>51</v>
      </c>
      <c r="C88" s="59">
        <v>1100</v>
      </c>
      <c r="D88" s="42">
        <f>C88*0.95</f>
        <v>1045</v>
      </c>
      <c r="E88" s="43">
        <f>C88*0.93</f>
        <v>1023</v>
      </c>
      <c r="F88" s="46">
        <f>C88*0.9</f>
        <v>990</v>
      </c>
      <c r="G88" s="60">
        <f>C88*0.87</f>
        <v>957</v>
      </c>
      <c r="H88" s="56">
        <f t="shared" si="19"/>
        <v>935</v>
      </c>
      <c r="I88" s="56">
        <f t="shared" si="29"/>
        <v>902</v>
      </c>
      <c r="J88" s="56">
        <f t="shared" si="30"/>
        <v>2200</v>
      </c>
      <c r="K88" s="56">
        <f t="shared" si="31"/>
        <v>1870</v>
      </c>
    </row>
    <row r="89" spans="1:11" ht="15" customHeight="1" thickBot="1">
      <c r="A89" s="68" t="s">
        <v>53</v>
      </c>
      <c r="B89" s="61"/>
      <c r="C89" s="19" t="s">
        <v>1</v>
      </c>
      <c r="D89" s="20" t="s">
        <v>2</v>
      </c>
      <c r="E89" s="15">
        <v>-0.07</v>
      </c>
      <c r="F89" s="16">
        <v>-0.1</v>
      </c>
      <c r="G89" s="54">
        <v>0.13</v>
      </c>
      <c r="H89" s="54">
        <v>-0.15</v>
      </c>
      <c r="I89" s="54">
        <v>0.18</v>
      </c>
      <c r="J89" s="96" t="s">
        <v>297</v>
      </c>
      <c r="K89" s="97" t="s">
        <v>298</v>
      </c>
    </row>
    <row r="90" spans="1:11" ht="15" customHeight="1">
      <c r="A90" s="75" t="s">
        <v>200</v>
      </c>
      <c r="B90" s="24" t="s">
        <v>149</v>
      </c>
      <c r="C90" s="34">
        <v>1150</v>
      </c>
      <c r="D90" s="62">
        <f aca="true" t="shared" si="32" ref="D90:D96">C90*0.95</f>
        <v>1092.5</v>
      </c>
      <c r="E90" s="63">
        <f aca="true" t="shared" si="33" ref="E90:E96">C90*0.93</f>
        <v>1069.5</v>
      </c>
      <c r="F90" s="49">
        <f aca="true" t="shared" si="34" ref="F90:F96">C90*0.9</f>
        <v>1035</v>
      </c>
      <c r="G90" s="64">
        <f aca="true" t="shared" si="35" ref="G90:G96">C90*0.87</f>
        <v>1000.5</v>
      </c>
      <c r="H90" s="56">
        <f t="shared" si="19"/>
        <v>977.5</v>
      </c>
      <c r="I90" s="56">
        <f t="shared" si="29"/>
        <v>943</v>
      </c>
      <c r="J90" s="56">
        <f t="shared" si="30"/>
        <v>2300</v>
      </c>
      <c r="K90" s="56">
        <f t="shared" si="31"/>
        <v>1955</v>
      </c>
    </row>
    <row r="91" spans="1:11" ht="15" customHeight="1">
      <c r="A91" s="50" t="s">
        <v>201</v>
      </c>
      <c r="B91" s="23" t="s">
        <v>149</v>
      </c>
      <c r="C91" s="4">
        <v>1250</v>
      </c>
      <c r="D91" s="7">
        <f t="shared" si="32"/>
        <v>1187.5</v>
      </c>
      <c r="E91" s="10">
        <f t="shared" si="33"/>
        <v>1162.5</v>
      </c>
      <c r="F91" s="12">
        <f t="shared" si="34"/>
        <v>1125</v>
      </c>
      <c r="G91" s="56">
        <f t="shared" si="35"/>
        <v>1087.5</v>
      </c>
      <c r="H91" s="56">
        <f t="shared" si="19"/>
        <v>1062.5</v>
      </c>
      <c r="I91" s="56">
        <f t="shared" si="29"/>
        <v>1025</v>
      </c>
      <c r="J91" s="56">
        <f t="shared" si="30"/>
        <v>2500</v>
      </c>
      <c r="K91" s="56">
        <f t="shared" si="31"/>
        <v>2125</v>
      </c>
    </row>
    <row r="92" spans="1:11" ht="15" customHeight="1">
      <c r="A92" s="50" t="s">
        <v>202</v>
      </c>
      <c r="B92" s="23" t="s">
        <v>149</v>
      </c>
      <c r="C92" s="4">
        <v>1050</v>
      </c>
      <c r="D92" s="7">
        <f t="shared" si="32"/>
        <v>997.5</v>
      </c>
      <c r="E92" s="10">
        <f t="shared" si="33"/>
        <v>976.5</v>
      </c>
      <c r="F92" s="12">
        <f t="shared" si="34"/>
        <v>945</v>
      </c>
      <c r="G92" s="56">
        <f t="shared" si="35"/>
        <v>913.5</v>
      </c>
      <c r="H92" s="56">
        <f t="shared" si="19"/>
        <v>892.5</v>
      </c>
      <c r="I92" s="56">
        <f t="shared" si="29"/>
        <v>861</v>
      </c>
      <c r="J92" s="56">
        <f t="shared" si="30"/>
        <v>2100</v>
      </c>
      <c r="K92" s="56">
        <f t="shared" si="31"/>
        <v>1785</v>
      </c>
    </row>
    <row r="93" spans="1:11" ht="15" customHeight="1">
      <c r="A93" s="50" t="s">
        <v>203</v>
      </c>
      <c r="B93" s="23" t="s">
        <v>149</v>
      </c>
      <c r="C93" s="4">
        <v>2200</v>
      </c>
      <c r="D93" s="7">
        <f t="shared" si="32"/>
        <v>2090</v>
      </c>
      <c r="E93" s="10">
        <f t="shared" si="33"/>
        <v>2046</v>
      </c>
      <c r="F93" s="12">
        <f t="shared" si="34"/>
        <v>1980</v>
      </c>
      <c r="G93" s="56">
        <f t="shared" si="35"/>
        <v>1914</v>
      </c>
      <c r="H93" s="56">
        <f t="shared" si="19"/>
        <v>1870</v>
      </c>
      <c r="I93" s="56">
        <f t="shared" si="29"/>
        <v>1804</v>
      </c>
      <c r="J93" s="56">
        <f t="shared" si="30"/>
        <v>4400</v>
      </c>
      <c r="K93" s="56">
        <f t="shared" si="31"/>
        <v>3740</v>
      </c>
    </row>
    <row r="94" spans="1:11" ht="15" customHeight="1">
      <c r="A94" s="50" t="s">
        <v>152</v>
      </c>
      <c r="B94" s="23" t="s">
        <v>149</v>
      </c>
      <c r="C94" s="4">
        <v>2100</v>
      </c>
      <c r="D94" s="7">
        <f t="shared" si="32"/>
        <v>1995</v>
      </c>
      <c r="E94" s="10">
        <f t="shared" si="33"/>
        <v>1953</v>
      </c>
      <c r="F94" s="12">
        <f t="shared" si="34"/>
        <v>1890</v>
      </c>
      <c r="G94" s="56">
        <f t="shared" si="35"/>
        <v>1827</v>
      </c>
      <c r="H94" s="56">
        <f t="shared" si="19"/>
        <v>1785</v>
      </c>
      <c r="I94" s="56">
        <f t="shared" si="29"/>
        <v>1722</v>
      </c>
      <c r="J94" s="56">
        <f t="shared" si="30"/>
        <v>4200</v>
      </c>
      <c r="K94" s="56">
        <f t="shared" si="31"/>
        <v>3570</v>
      </c>
    </row>
    <row r="95" spans="1:11" ht="15" customHeight="1">
      <c r="A95" s="50" t="s">
        <v>150</v>
      </c>
      <c r="B95" s="23" t="s">
        <v>149</v>
      </c>
      <c r="C95" s="4">
        <v>610</v>
      </c>
      <c r="D95" s="7">
        <f t="shared" si="32"/>
        <v>579.5</v>
      </c>
      <c r="E95" s="10">
        <f t="shared" si="33"/>
        <v>567.3000000000001</v>
      </c>
      <c r="F95" s="12">
        <f t="shared" si="34"/>
        <v>549</v>
      </c>
      <c r="G95" s="56">
        <f t="shared" si="35"/>
        <v>530.7</v>
      </c>
      <c r="H95" s="56">
        <f t="shared" si="19"/>
        <v>518.5</v>
      </c>
      <c r="I95" s="56">
        <f t="shared" si="29"/>
        <v>500.2</v>
      </c>
      <c r="J95" s="56">
        <f t="shared" si="30"/>
        <v>1220</v>
      </c>
      <c r="K95" s="56">
        <f t="shared" si="31"/>
        <v>1037</v>
      </c>
    </row>
    <row r="96" spans="1:11" ht="15" customHeight="1" thickBot="1">
      <c r="A96" s="74" t="s">
        <v>151</v>
      </c>
      <c r="B96" s="58" t="s">
        <v>149</v>
      </c>
      <c r="C96" s="59">
        <v>785</v>
      </c>
      <c r="D96" s="42">
        <f t="shared" si="32"/>
        <v>745.75</v>
      </c>
      <c r="E96" s="43">
        <f t="shared" si="33"/>
        <v>730.0500000000001</v>
      </c>
      <c r="F96" s="46">
        <f t="shared" si="34"/>
        <v>706.5</v>
      </c>
      <c r="G96" s="60">
        <f t="shared" si="35"/>
        <v>682.95</v>
      </c>
      <c r="H96" s="56">
        <f t="shared" si="19"/>
        <v>667.25</v>
      </c>
      <c r="I96" s="56">
        <f t="shared" si="29"/>
        <v>643.6999999999999</v>
      </c>
      <c r="J96" s="56">
        <f t="shared" si="30"/>
        <v>1570</v>
      </c>
      <c r="K96" s="56">
        <f t="shared" si="31"/>
        <v>1334.5</v>
      </c>
    </row>
    <row r="97" spans="1:11" ht="15" customHeight="1" thickBot="1">
      <c r="A97" s="68" t="s">
        <v>53</v>
      </c>
      <c r="B97" s="61"/>
      <c r="C97" s="19" t="s">
        <v>1</v>
      </c>
      <c r="D97" s="20" t="s">
        <v>2</v>
      </c>
      <c r="E97" s="15">
        <v>-0.07</v>
      </c>
      <c r="F97" s="16">
        <v>-0.1</v>
      </c>
      <c r="G97" s="54">
        <v>0.13</v>
      </c>
      <c r="H97" s="54">
        <v>-0.15</v>
      </c>
      <c r="I97" s="54">
        <v>0.18</v>
      </c>
      <c r="J97" s="96" t="s">
        <v>297</v>
      </c>
      <c r="K97" s="97" t="s">
        <v>298</v>
      </c>
    </row>
    <row r="98" spans="1:11" ht="15" customHeight="1">
      <c r="A98" s="76" t="s">
        <v>112</v>
      </c>
      <c r="B98" s="52" t="s">
        <v>103</v>
      </c>
      <c r="C98" s="4">
        <v>1170</v>
      </c>
      <c r="D98" s="42">
        <f>C98*0.95</f>
        <v>1111.5</v>
      </c>
      <c r="E98" s="43">
        <f>C98*0.93</f>
        <v>1088.1000000000001</v>
      </c>
      <c r="F98" s="12">
        <f>C98*0.9</f>
        <v>1053</v>
      </c>
      <c r="G98" s="56">
        <f>C98*0.87</f>
        <v>1017.9</v>
      </c>
      <c r="H98" s="56">
        <f t="shared" si="19"/>
        <v>994.5</v>
      </c>
      <c r="I98" s="56">
        <f t="shared" si="29"/>
        <v>959.4</v>
      </c>
      <c r="J98" s="56">
        <f t="shared" si="30"/>
        <v>2340</v>
      </c>
      <c r="K98" s="56">
        <f t="shared" si="31"/>
        <v>1989</v>
      </c>
    </row>
    <row r="99" spans="1:11" ht="15" customHeight="1">
      <c r="A99" s="76" t="s">
        <v>113</v>
      </c>
      <c r="B99" s="23" t="s">
        <v>103</v>
      </c>
      <c r="C99" s="4">
        <v>1150</v>
      </c>
      <c r="D99" s="7">
        <f>C99*0.95</f>
        <v>1092.5</v>
      </c>
      <c r="E99" s="10">
        <f>C99*0.93</f>
        <v>1069.5</v>
      </c>
      <c r="F99" s="12">
        <f>C99*0.9</f>
        <v>1035</v>
      </c>
      <c r="G99" s="56">
        <f>C99*0.87</f>
        <v>1000.5</v>
      </c>
      <c r="H99" s="56">
        <f t="shared" si="19"/>
        <v>977.5</v>
      </c>
      <c r="I99" s="56">
        <f t="shared" si="29"/>
        <v>943</v>
      </c>
      <c r="J99" s="56">
        <f t="shared" si="30"/>
        <v>2300</v>
      </c>
      <c r="K99" s="56">
        <f t="shared" si="31"/>
        <v>1955</v>
      </c>
    </row>
    <row r="100" spans="1:11" ht="15" customHeight="1">
      <c r="A100" s="76" t="s">
        <v>114</v>
      </c>
      <c r="B100" s="23" t="s">
        <v>103</v>
      </c>
      <c r="C100" s="4">
        <v>1170</v>
      </c>
      <c r="D100" s="7">
        <f>C100*0.95</f>
        <v>1111.5</v>
      </c>
      <c r="E100" s="10">
        <f>C100*0.93</f>
        <v>1088.1000000000001</v>
      </c>
      <c r="F100" s="12">
        <f>C100*0.9</f>
        <v>1053</v>
      </c>
      <c r="G100" s="56">
        <f>C100*0.87</f>
        <v>1017.9</v>
      </c>
      <c r="H100" s="56">
        <f t="shared" si="19"/>
        <v>994.5</v>
      </c>
      <c r="I100" s="56">
        <f t="shared" si="29"/>
        <v>959.4</v>
      </c>
      <c r="J100" s="56">
        <f t="shared" si="30"/>
        <v>2340</v>
      </c>
      <c r="K100" s="56">
        <f t="shared" si="31"/>
        <v>1989</v>
      </c>
    </row>
    <row r="101" spans="1:11" ht="15" customHeight="1">
      <c r="A101" s="76" t="s">
        <v>115</v>
      </c>
      <c r="B101" s="23" t="s">
        <v>103</v>
      </c>
      <c r="C101" s="4">
        <v>1140</v>
      </c>
      <c r="D101" s="7">
        <f>C101*0.95</f>
        <v>1083</v>
      </c>
      <c r="E101" s="10">
        <f>C101*0.93</f>
        <v>1060.2</v>
      </c>
      <c r="F101" s="12">
        <f>C101*0.9</f>
        <v>1026</v>
      </c>
      <c r="G101" s="56">
        <f>C101*0.87</f>
        <v>991.8</v>
      </c>
      <c r="H101" s="56">
        <f t="shared" si="19"/>
        <v>969</v>
      </c>
      <c r="I101" s="56">
        <f t="shared" si="29"/>
        <v>934.8</v>
      </c>
      <c r="J101" s="56">
        <f t="shared" si="30"/>
        <v>2280</v>
      </c>
      <c r="K101" s="56">
        <f t="shared" si="31"/>
        <v>1938</v>
      </c>
    </row>
    <row r="102" spans="1:11" ht="15" customHeight="1" thickBot="1">
      <c r="A102" s="76" t="s">
        <v>116</v>
      </c>
      <c r="B102" s="23" t="s">
        <v>103</v>
      </c>
      <c r="C102" s="4">
        <v>1670</v>
      </c>
      <c r="D102" s="47">
        <f>C102*0.95</f>
        <v>1586.5</v>
      </c>
      <c r="E102" s="48">
        <f>C102*0.93</f>
        <v>1553.1000000000001</v>
      </c>
      <c r="F102" s="12">
        <f>C102*0.9</f>
        <v>1503</v>
      </c>
      <c r="G102" s="56">
        <f>C102*0.87</f>
        <v>1452.9</v>
      </c>
      <c r="H102" s="56">
        <f t="shared" si="19"/>
        <v>1419.5</v>
      </c>
      <c r="I102" s="56">
        <f t="shared" si="29"/>
        <v>1369.3999999999999</v>
      </c>
      <c r="J102" s="56">
        <f t="shared" si="30"/>
        <v>3340</v>
      </c>
      <c r="K102" s="56">
        <f t="shared" si="31"/>
        <v>2839</v>
      </c>
    </row>
    <row r="103" spans="1:11" ht="15" customHeight="1" thickBot="1">
      <c r="A103" s="68" t="s">
        <v>53</v>
      </c>
      <c r="B103" s="33"/>
      <c r="C103" s="19" t="s">
        <v>1</v>
      </c>
      <c r="D103" s="20" t="s">
        <v>2</v>
      </c>
      <c r="E103" s="15">
        <v>-0.07</v>
      </c>
      <c r="F103" s="16">
        <v>-0.1</v>
      </c>
      <c r="G103" s="54">
        <v>0.13</v>
      </c>
      <c r="H103" s="54">
        <v>-0.15</v>
      </c>
      <c r="I103" s="54">
        <v>0.18</v>
      </c>
      <c r="J103" s="96" t="s">
        <v>297</v>
      </c>
      <c r="K103" s="97" t="s">
        <v>298</v>
      </c>
    </row>
    <row r="104" spans="1:11" ht="15" customHeight="1">
      <c r="A104" s="50" t="s">
        <v>75</v>
      </c>
      <c r="B104" s="23" t="s">
        <v>74</v>
      </c>
      <c r="C104" s="4">
        <v>750</v>
      </c>
      <c r="D104" s="7">
        <f aca="true" t="shared" si="36" ref="D104:D111">C104*0.95</f>
        <v>712.5</v>
      </c>
      <c r="E104" s="10">
        <f aca="true" t="shared" si="37" ref="E104:E110">C104*0.93</f>
        <v>697.5</v>
      </c>
      <c r="F104" s="12">
        <f aca="true" t="shared" si="38" ref="F104:F110">C104*0.9</f>
        <v>675</v>
      </c>
      <c r="G104" s="56">
        <f aca="true" t="shared" si="39" ref="G104:G111">C104*0.87</f>
        <v>652.5</v>
      </c>
      <c r="H104" s="56">
        <f t="shared" si="19"/>
        <v>637.5</v>
      </c>
      <c r="I104" s="56">
        <f t="shared" si="29"/>
        <v>615</v>
      </c>
      <c r="J104" s="56">
        <f t="shared" si="30"/>
        <v>1500</v>
      </c>
      <c r="K104" s="56">
        <f t="shared" si="31"/>
        <v>1275</v>
      </c>
    </row>
    <row r="105" spans="1:11" ht="15" customHeight="1">
      <c r="A105" s="50" t="s">
        <v>76</v>
      </c>
      <c r="B105" s="23" t="s">
        <v>74</v>
      </c>
      <c r="C105" s="4">
        <v>890</v>
      </c>
      <c r="D105" s="7">
        <f t="shared" si="36"/>
        <v>845.5</v>
      </c>
      <c r="E105" s="10">
        <f t="shared" si="37"/>
        <v>827.7</v>
      </c>
      <c r="F105" s="12">
        <f t="shared" si="38"/>
        <v>801</v>
      </c>
      <c r="G105" s="56">
        <f t="shared" si="39"/>
        <v>774.3</v>
      </c>
      <c r="H105" s="56">
        <f t="shared" si="19"/>
        <v>756.5</v>
      </c>
      <c r="I105" s="56">
        <f t="shared" si="29"/>
        <v>729.8</v>
      </c>
      <c r="J105" s="56">
        <f t="shared" si="30"/>
        <v>1780</v>
      </c>
      <c r="K105" s="56">
        <f t="shared" si="31"/>
        <v>1513</v>
      </c>
    </row>
    <row r="106" spans="1:11" ht="15" customHeight="1">
      <c r="A106" s="50" t="s">
        <v>77</v>
      </c>
      <c r="B106" s="23" t="s">
        <v>74</v>
      </c>
      <c r="C106" s="4">
        <v>1440</v>
      </c>
      <c r="D106" s="7">
        <f t="shared" si="36"/>
        <v>1368</v>
      </c>
      <c r="E106" s="10">
        <f t="shared" si="37"/>
        <v>1339.2</v>
      </c>
      <c r="F106" s="12">
        <f t="shared" si="38"/>
        <v>1296</v>
      </c>
      <c r="G106" s="56">
        <f t="shared" si="39"/>
        <v>1252.8</v>
      </c>
      <c r="H106" s="56">
        <f t="shared" si="19"/>
        <v>1224</v>
      </c>
      <c r="I106" s="56">
        <f t="shared" si="29"/>
        <v>1180.8</v>
      </c>
      <c r="J106" s="56">
        <f t="shared" si="30"/>
        <v>2880</v>
      </c>
      <c r="K106" s="56">
        <f t="shared" si="31"/>
        <v>2448</v>
      </c>
    </row>
    <row r="107" spans="1:11" ht="15" customHeight="1">
      <c r="A107" s="50" t="s">
        <v>78</v>
      </c>
      <c r="B107" s="23" t="s">
        <v>74</v>
      </c>
      <c r="C107" s="4">
        <v>1490</v>
      </c>
      <c r="D107" s="7">
        <f t="shared" si="36"/>
        <v>1415.5</v>
      </c>
      <c r="E107" s="10">
        <f t="shared" si="37"/>
        <v>1385.7</v>
      </c>
      <c r="F107" s="12">
        <f t="shared" si="38"/>
        <v>1341</v>
      </c>
      <c r="G107" s="56">
        <f t="shared" si="39"/>
        <v>1296.3</v>
      </c>
      <c r="H107" s="56">
        <f t="shared" si="19"/>
        <v>1266.5</v>
      </c>
      <c r="I107" s="56">
        <f t="shared" si="29"/>
        <v>1221.8</v>
      </c>
      <c r="J107" s="56">
        <f t="shared" si="30"/>
        <v>2980</v>
      </c>
      <c r="K107" s="56">
        <f t="shared" si="31"/>
        <v>2533</v>
      </c>
    </row>
    <row r="108" spans="1:11" ht="15" customHeight="1">
      <c r="A108" s="50" t="s">
        <v>80</v>
      </c>
      <c r="B108" s="23" t="s">
        <v>74</v>
      </c>
      <c r="C108" s="4">
        <v>345</v>
      </c>
      <c r="D108" s="7">
        <f t="shared" si="36"/>
        <v>327.75</v>
      </c>
      <c r="E108" s="10">
        <f t="shared" si="37"/>
        <v>320.85</v>
      </c>
      <c r="F108" s="12">
        <f t="shared" si="38"/>
        <v>310.5</v>
      </c>
      <c r="G108" s="56">
        <f t="shared" si="39"/>
        <v>300.15</v>
      </c>
      <c r="H108" s="56">
        <f t="shared" si="19"/>
        <v>293.25</v>
      </c>
      <c r="I108" s="56">
        <f t="shared" si="29"/>
        <v>282.9</v>
      </c>
      <c r="J108" s="56">
        <f t="shared" si="30"/>
        <v>690</v>
      </c>
      <c r="K108" s="56">
        <f t="shared" si="31"/>
        <v>586.5</v>
      </c>
    </row>
    <row r="109" spans="1:11" ht="15" customHeight="1">
      <c r="A109" s="50" t="s">
        <v>81</v>
      </c>
      <c r="B109" s="23" t="s">
        <v>74</v>
      </c>
      <c r="C109" s="4">
        <v>520</v>
      </c>
      <c r="D109" s="7">
        <f t="shared" si="36"/>
        <v>494</v>
      </c>
      <c r="E109" s="10">
        <f t="shared" si="37"/>
        <v>483.6</v>
      </c>
      <c r="F109" s="12">
        <f t="shared" si="38"/>
        <v>468</v>
      </c>
      <c r="G109" s="56">
        <f t="shared" si="39"/>
        <v>452.4</v>
      </c>
      <c r="H109" s="56">
        <f t="shared" si="19"/>
        <v>442</v>
      </c>
      <c r="I109" s="56">
        <f t="shared" si="29"/>
        <v>426.4</v>
      </c>
      <c r="J109" s="56">
        <f t="shared" si="30"/>
        <v>1040</v>
      </c>
      <c r="K109" s="56">
        <f t="shared" si="31"/>
        <v>884</v>
      </c>
    </row>
    <row r="110" spans="1:11" ht="15" customHeight="1">
      <c r="A110" s="50" t="s">
        <v>82</v>
      </c>
      <c r="B110" s="23" t="s">
        <v>74</v>
      </c>
      <c r="C110" s="4">
        <v>375</v>
      </c>
      <c r="D110" s="7">
        <f t="shared" si="36"/>
        <v>356.25</v>
      </c>
      <c r="E110" s="10">
        <f t="shared" si="37"/>
        <v>348.75</v>
      </c>
      <c r="F110" s="12">
        <f t="shared" si="38"/>
        <v>337.5</v>
      </c>
      <c r="G110" s="56">
        <f t="shared" si="39"/>
        <v>326.25</v>
      </c>
      <c r="H110" s="56">
        <f t="shared" si="19"/>
        <v>318.75</v>
      </c>
      <c r="I110" s="56">
        <f t="shared" si="29"/>
        <v>307.5</v>
      </c>
      <c r="J110" s="56">
        <f t="shared" si="30"/>
        <v>750</v>
      </c>
      <c r="K110" s="56">
        <f t="shared" si="31"/>
        <v>637.5</v>
      </c>
    </row>
    <row r="111" spans="1:11" ht="15" customHeight="1" thickBot="1">
      <c r="A111" s="50" t="s">
        <v>79</v>
      </c>
      <c r="B111" s="23" t="s">
        <v>74</v>
      </c>
      <c r="C111" s="44">
        <v>570</v>
      </c>
      <c r="D111" s="7">
        <f t="shared" si="36"/>
        <v>541.5</v>
      </c>
      <c r="E111" s="10">
        <f>C111*0.93</f>
        <v>530.1</v>
      </c>
      <c r="F111" s="12">
        <f>C111*0.9</f>
        <v>513</v>
      </c>
      <c r="G111" s="56">
        <f t="shared" si="39"/>
        <v>495.9</v>
      </c>
      <c r="H111" s="56">
        <f t="shared" si="19"/>
        <v>484.5</v>
      </c>
      <c r="I111" s="56">
        <f t="shared" si="29"/>
        <v>467.4</v>
      </c>
      <c r="J111" s="56">
        <f t="shared" si="30"/>
        <v>1140</v>
      </c>
      <c r="K111" s="56">
        <f t="shared" si="31"/>
        <v>969</v>
      </c>
    </row>
    <row r="112" spans="1:11" ht="15" customHeight="1" thickBot="1">
      <c r="A112" s="68" t="s">
        <v>53</v>
      </c>
      <c r="B112" s="39"/>
      <c r="C112" s="19" t="s">
        <v>1</v>
      </c>
      <c r="D112" s="20" t="s">
        <v>2</v>
      </c>
      <c r="E112" s="15">
        <v>-0.07</v>
      </c>
      <c r="F112" s="16">
        <v>-0.1</v>
      </c>
      <c r="G112" s="54">
        <v>0.13</v>
      </c>
      <c r="H112" s="54">
        <v>-0.15</v>
      </c>
      <c r="I112" s="54">
        <v>0.18</v>
      </c>
      <c r="J112" s="96" t="s">
        <v>297</v>
      </c>
      <c r="K112" s="97" t="s">
        <v>298</v>
      </c>
    </row>
    <row r="113" spans="1:11" ht="15" customHeight="1">
      <c r="A113" s="50" t="s">
        <v>54</v>
      </c>
      <c r="B113" s="23" t="s">
        <v>55</v>
      </c>
      <c r="C113" s="34">
        <v>655</v>
      </c>
      <c r="D113" s="7">
        <f>C113*0.95</f>
        <v>622.25</v>
      </c>
      <c r="E113" s="10">
        <f>C113*0.93</f>
        <v>609.15</v>
      </c>
      <c r="F113" s="12">
        <f>C113*0.9</f>
        <v>589.5</v>
      </c>
      <c r="G113" s="56">
        <f aca="true" t="shared" si="40" ref="G113:G126">C113*0.87</f>
        <v>569.85</v>
      </c>
      <c r="H113" s="56">
        <f t="shared" si="19"/>
        <v>556.75</v>
      </c>
      <c r="I113" s="56">
        <f t="shared" si="29"/>
        <v>537.1</v>
      </c>
      <c r="J113" s="56">
        <f t="shared" si="30"/>
        <v>1310</v>
      </c>
      <c r="K113" s="56">
        <f t="shared" si="31"/>
        <v>1113.5</v>
      </c>
    </row>
    <row r="114" spans="1:11" ht="15" customHeight="1">
      <c r="A114" s="50" t="s">
        <v>56</v>
      </c>
      <c r="B114" s="23" t="s">
        <v>55</v>
      </c>
      <c r="C114" s="4">
        <v>595</v>
      </c>
      <c r="D114" s="7">
        <f aca="true" t="shared" si="41" ref="D114:D126">C114*0.95</f>
        <v>565.25</v>
      </c>
      <c r="E114" s="10">
        <f aca="true" t="shared" si="42" ref="E114:E126">C114*0.93</f>
        <v>553.35</v>
      </c>
      <c r="F114" s="12">
        <f aca="true" t="shared" si="43" ref="F114:F126">C114*0.9</f>
        <v>535.5</v>
      </c>
      <c r="G114" s="56">
        <f t="shared" si="40"/>
        <v>517.65</v>
      </c>
      <c r="H114" s="56">
        <f t="shared" si="19"/>
        <v>505.75</v>
      </c>
      <c r="I114" s="56">
        <f t="shared" si="29"/>
        <v>487.9</v>
      </c>
      <c r="J114" s="56">
        <f t="shared" si="30"/>
        <v>1190</v>
      </c>
      <c r="K114" s="56">
        <f t="shared" si="31"/>
        <v>1011.5</v>
      </c>
    </row>
    <row r="115" spans="1:11" ht="15" customHeight="1">
      <c r="A115" s="50" t="s">
        <v>57</v>
      </c>
      <c r="B115" s="23" t="s">
        <v>55</v>
      </c>
      <c r="C115" s="4">
        <v>420</v>
      </c>
      <c r="D115" s="7">
        <f t="shared" si="41"/>
        <v>399</v>
      </c>
      <c r="E115" s="10">
        <f t="shared" si="42"/>
        <v>390.6</v>
      </c>
      <c r="F115" s="12">
        <f t="shared" si="43"/>
        <v>378</v>
      </c>
      <c r="G115" s="56">
        <f t="shared" si="40"/>
        <v>365.4</v>
      </c>
      <c r="H115" s="56">
        <f t="shared" si="19"/>
        <v>357</v>
      </c>
      <c r="I115" s="56">
        <f t="shared" si="29"/>
        <v>344.4</v>
      </c>
      <c r="J115" s="56">
        <f t="shared" si="30"/>
        <v>840</v>
      </c>
      <c r="K115" s="56">
        <f t="shared" si="31"/>
        <v>714</v>
      </c>
    </row>
    <row r="116" spans="1:11" ht="15" customHeight="1">
      <c r="A116" s="50" t="s">
        <v>58</v>
      </c>
      <c r="B116" s="23" t="s">
        <v>55</v>
      </c>
      <c r="C116" s="4">
        <v>350</v>
      </c>
      <c r="D116" s="7">
        <f t="shared" si="41"/>
        <v>332.5</v>
      </c>
      <c r="E116" s="10">
        <f t="shared" si="42"/>
        <v>325.5</v>
      </c>
      <c r="F116" s="12">
        <f t="shared" si="43"/>
        <v>315</v>
      </c>
      <c r="G116" s="56">
        <f t="shared" si="40"/>
        <v>304.5</v>
      </c>
      <c r="H116" s="56">
        <f t="shared" si="19"/>
        <v>297.5</v>
      </c>
      <c r="I116" s="56">
        <f t="shared" si="29"/>
        <v>287</v>
      </c>
      <c r="J116" s="56">
        <f t="shared" si="30"/>
        <v>700</v>
      </c>
      <c r="K116" s="56">
        <f t="shared" si="31"/>
        <v>595</v>
      </c>
    </row>
    <row r="117" spans="1:11" ht="15" customHeight="1">
      <c r="A117" s="50" t="s">
        <v>59</v>
      </c>
      <c r="B117" s="23" t="s">
        <v>55</v>
      </c>
      <c r="C117" s="4">
        <v>1050</v>
      </c>
      <c r="D117" s="7">
        <f t="shared" si="41"/>
        <v>997.5</v>
      </c>
      <c r="E117" s="10">
        <f t="shared" si="42"/>
        <v>976.5</v>
      </c>
      <c r="F117" s="12">
        <f t="shared" si="43"/>
        <v>945</v>
      </c>
      <c r="G117" s="56">
        <f t="shared" si="40"/>
        <v>913.5</v>
      </c>
      <c r="H117" s="56">
        <f t="shared" si="19"/>
        <v>892.5</v>
      </c>
      <c r="I117" s="56">
        <f t="shared" si="29"/>
        <v>861</v>
      </c>
      <c r="J117" s="56">
        <f t="shared" si="30"/>
        <v>2100</v>
      </c>
      <c r="K117" s="56">
        <f t="shared" si="31"/>
        <v>1785</v>
      </c>
    </row>
    <row r="118" spans="1:11" ht="15" customHeight="1">
      <c r="A118" s="50" t="s">
        <v>60</v>
      </c>
      <c r="B118" s="23" t="s">
        <v>55</v>
      </c>
      <c r="C118" s="4">
        <v>220</v>
      </c>
      <c r="D118" s="7">
        <f t="shared" si="41"/>
        <v>209</v>
      </c>
      <c r="E118" s="10">
        <f t="shared" si="42"/>
        <v>204.60000000000002</v>
      </c>
      <c r="F118" s="12">
        <f t="shared" si="43"/>
        <v>198</v>
      </c>
      <c r="G118" s="56">
        <f t="shared" si="40"/>
        <v>191.4</v>
      </c>
      <c r="H118" s="56">
        <f t="shared" si="19"/>
        <v>187</v>
      </c>
      <c r="I118" s="56">
        <f t="shared" si="29"/>
        <v>180.39999999999998</v>
      </c>
      <c r="J118" s="56">
        <f t="shared" si="30"/>
        <v>440</v>
      </c>
      <c r="K118" s="56">
        <f t="shared" si="31"/>
        <v>374</v>
      </c>
    </row>
    <row r="119" spans="1:11" ht="15" customHeight="1">
      <c r="A119" s="50" t="s">
        <v>61</v>
      </c>
      <c r="B119" s="23" t="s">
        <v>55</v>
      </c>
      <c r="C119" s="4">
        <v>250</v>
      </c>
      <c r="D119" s="7">
        <f t="shared" si="41"/>
        <v>237.5</v>
      </c>
      <c r="E119" s="10">
        <f t="shared" si="42"/>
        <v>232.5</v>
      </c>
      <c r="F119" s="12">
        <f t="shared" si="43"/>
        <v>225</v>
      </c>
      <c r="G119" s="56">
        <f t="shared" si="40"/>
        <v>217.5</v>
      </c>
      <c r="H119" s="56">
        <f t="shared" si="19"/>
        <v>212.5</v>
      </c>
      <c r="I119" s="56">
        <f t="shared" si="29"/>
        <v>205</v>
      </c>
      <c r="J119" s="56">
        <f t="shared" si="30"/>
        <v>500</v>
      </c>
      <c r="K119" s="56">
        <f t="shared" si="31"/>
        <v>425</v>
      </c>
    </row>
    <row r="120" spans="1:11" ht="15" customHeight="1">
      <c r="A120" s="50" t="s">
        <v>62</v>
      </c>
      <c r="B120" s="23" t="s">
        <v>55</v>
      </c>
      <c r="C120" s="4">
        <v>200</v>
      </c>
      <c r="D120" s="7">
        <f t="shared" si="41"/>
        <v>190</v>
      </c>
      <c r="E120" s="10">
        <f t="shared" si="42"/>
        <v>186</v>
      </c>
      <c r="F120" s="12">
        <f t="shared" si="43"/>
        <v>180</v>
      </c>
      <c r="G120" s="56">
        <f t="shared" si="40"/>
        <v>174</v>
      </c>
      <c r="H120" s="56">
        <f t="shared" si="19"/>
        <v>170</v>
      </c>
      <c r="I120" s="56">
        <f t="shared" si="29"/>
        <v>164</v>
      </c>
      <c r="J120" s="56">
        <f t="shared" si="30"/>
        <v>400</v>
      </c>
      <c r="K120" s="56">
        <f t="shared" si="31"/>
        <v>340</v>
      </c>
    </row>
    <row r="121" spans="1:11" ht="15" customHeight="1">
      <c r="A121" s="50" t="s">
        <v>63</v>
      </c>
      <c r="B121" s="23" t="s">
        <v>55</v>
      </c>
      <c r="C121" s="41">
        <v>800</v>
      </c>
      <c r="D121" s="42">
        <f t="shared" si="41"/>
        <v>760</v>
      </c>
      <c r="E121" s="43">
        <f t="shared" si="42"/>
        <v>744</v>
      </c>
      <c r="F121" s="12">
        <f t="shared" si="43"/>
        <v>720</v>
      </c>
      <c r="G121" s="56">
        <f t="shared" si="40"/>
        <v>696</v>
      </c>
      <c r="H121" s="56">
        <f t="shared" si="19"/>
        <v>680</v>
      </c>
      <c r="I121" s="56">
        <f t="shared" si="29"/>
        <v>656</v>
      </c>
      <c r="J121" s="56">
        <f t="shared" si="30"/>
        <v>1600</v>
      </c>
      <c r="K121" s="56">
        <f t="shared" si="31"/>
        <v>1360</v>
      </c>
    </row>
    <row r="122" spans="1:11" ht="15" customHeight="1">
      <c r="A122" s="50" t="s">
        <v>64</v>
      </c>
      <c r="B122" s="23" t="s">
        <v>55</v>
      </c>
      <c r="C122" s="41">
        <v>980</v>
      </c>
      <c r="D122" s="42">
        <f t="shared" si="41"/>
        <v>931</v>
      </c>
      <c r="E122" s="43">
        <f t="shared" si="42"/>
        <v>911.4000000000001</v>
      </c>
      <c r="F122" s="12">
        <f t="shared" si="43"/>
        <v>882</v>
      </c>
      <c r="G122" s="56">
        <f t="shared" si="40"/>
        <v>852.6</v>
      </c>
      <c r="H122" s="56">
        <f t="shared" si="19"/>
        <v>833</v>
      </c>
      <c r="I122" s="56">
        <f t="shared" si="29"/>
        <v>803.5999999999999</v>
      </c>
      <c r="J122" s="56">
        <f t="shared" si="30"/>
        <v>1960</v>
      </c>
      <c r="K122" s="56">
        <f t="shared" si="31"/>
        <v>1666</v>
      </c>
    </row>
    <row r="123" spans="1:11" ht="15" customHeight="1">
      <c r="A123" s="50" t="s">
        <v>160</v>
      </c>
      <c r="B123" s="23" t="s">
        <v>55</v>
      </c>
      <c r="C123" s="41">
        <v>550</v>
      </c>
      <c r="D123" s="42">
        <f t="shared" si="41"/>
        <v>522.5</v>
      </c>
      <c r="E123" s="43">
        <f t="shared" si="42"/>
        <v>511.5</v>
      </c>
      <c r="F123" s="12">
        <f t="shared" si="43"/>
        <v>495</v>
      </c>
      <c r="G123" s="56">
        <f t="shared" si="40"/>
        <v>478.5</v>
      </c>
      <c r="H123" s="56">
        <f t="shared" si="19"/>
        <v>467.5</v>
      </c>
      <c r="I123" s="56">
        <f t="shared" si="29"/>
        <v>451</v>
      </c>
      <c r="J123" s="56">
        <f t="shared" si="30"/>
        <v>1100</v>
      </c>
      <c r="K123" s="56">
        <f t="shared" si="31"/>
        <v>935</v>
      </c>
    </row>
    <row r="124" spans="1:11" ht="15" customHeight="1">
      <c r="A124" s="50" t="s">
        <v>65</v>
      </c>
      <c r="B124" s="23" t="s">
        <v>55</v>
      </c>
      <c r="C124" s="41">
        <v>330</v>
      </c>
      <c r="D124" s="42">
        <f t="shared" si="41"/>
        <v>313.5</v>
      </c>
      <c r="E124" s="43">
        <f t="shared" si="42"/>
        <v>306.90000000000003</v>
      </c>
      <c r="F124" s="12">
        <f t="shared" si="43"/>
        <v>297</v>
      </c>
      <c r="G124" s="56">
        <f t="shared" si="40"/>
        <v>287.1</v>
      </c>
      <c r="H124" s="56">
        <f t="shared" si="19"/>
        <v>280.5</v>
      </c>
      <c r="I124" s="56">
        <f t="shared" si="29"/>
        <v>270.59999999999997</v>
      </c>
      <c r="J124" s="56">
        <f t="shared" si="30"/>
        <v>660</v>
      </c>
      <c r="K124" s="56">
        <f t="shared" si="31"/>
        <v>561</v>
      </c>
    </row>
    <row r="125" spans="1:11" ht="15" customHeight="1">
      <c r="A125" s="50" t="s">
        <v>66</v>
      </c>
      <c r="B125" s="23" t="s">
        <v>55</v>
      </c>
      <c r="C125" s="41">
        <v>600</v>
      </c>
      <c r="D125" s="42">
        <f t="shared" si="41"/>
        <v>570</v>
      </c>
      <c r="E125" s="43">
        <f t="shared" si="42"/>
        <v>558</v>
      </c>
      <c r="F125" s="12">
        <f t="shared" si="43"/>
        <v>540</v>
      </c>
      <c r="G125" s="56">
        <f t="shared" si="40"/>
        <v>522</v>
      </c>
      <c r="H125" s="56">
        <f t="shared" si="19"/>
        <v>510</v>
      </c>
      <c r="I125" s="56">
        <f t="shared" si="29"/>
        <v>491.99999999999994</v>
      </c>
      <c r="J125" s="56">
        <f t="shared" si="30"/>
        <v>1200</v>
      </c>
      <c r="K125" s="56">
        <f t="shared" si="31"/>
        <v>1020</v>
      </c>
    </row>
    <row r="126" spans="1:11" ht="15" customHeight="1" thickBot="1">
      <c r="A126" s="50" t="s">
        <v>67</v>
      </c>
      <c r="B126" s="26" t="s">
        <v>55</v>
      </c>
      <c r="C126" s="40">
        <v>700</v>
      </c>
      <c r="D126" s="21">
        <f t="shared" si="41"/>
        <v>665</v>
      </c>
      <c r="E126" s="22">
        <f t="shared" si="42"/>
        <v>651</v>
      </c>
      <c r="F126" s="12">
        <f t="shared" si="43"/>
        <v>630</v>
      </c>
      <c r="G126" s="56">
        <f t="shared" si="40"/>
        <v>609</v>
      </c>
      <c r="H126" s="56">
        <f t="shared" si="19"/>
        <v>595</v>
      </c>
      <c r="I126" s="56">
        <f t="shared" si="29"/>
        <v>574</v>
      </c>
      <c r="J126" s="56">
        <f t="shared" si="30"/>
        <v>1400</v>
      </c>
      <c r="K126" s="56">
        <f t="shared" si="31"/>
        <v>1190</v>
      </c>
    </row>
    <row r="127" spans="1:11" ht="15" customHeight="1" thickBot="1">
      <c r="A127" s="85" t="s">
        <v>53</v>
      </c>
      <c r="B127" s="38"/>
      <c r="C127" s="35" t="s">
        <v>1</v>
      </c>
      <c r="D127" s="36" t="s">
        <v>2</v>
      </c>
      <c r="E127" s="37">
        <v>-0.07</v>
      </c>
      <c r="F127" s="16">
        <v>-0.1</v>
      </c>
      <c r="G127" s="54">
        <v>0.13</v>
      </c>
      <c r="H127" s="54">
        <v>-0.15</v>
      </c>
      <c r="I127" s="54">
        <v>0.18</v>
      </c>
      <c r="J127" s="96" t="s">
        <v>297</v>
      </c>
      <c r="K127" s="97" t="s">
        <v>298</v>
      </c>
    </row>
    <row r="128" spans="1:11" ht="15" customHeight="1">
      <c r="A128" s="50" t="s">
        <v>30</v>
      </c>
      <c r="B128" s="23" t="s">
        <v>29</v>
      </c>
      <c r="C128" s="4">
        <v>650</v>
      </c>
      <c r="D128" s="7">
        <f>C128*0.95</f>
        <v>617.5</v>
      </c>
      <c r="E128" s="10">
        <f>C128*0.93</f>
        <v>604.5</v>
      </c>
      <c r="F128" s="12">
        <f>C128*0.9</f>
        <v>585</v>
      </c>
      <c r="G128" s="56">
        <f>C128*0.87</f>
        <v>565.5</v>
      </c>
      <c r="H128" s="56">
        <f aca="true" t="shared" si="44" ref="H128:H189">C128*0.85</f>
        <v>552.5</v>
      </c>
      <c r="I128" s="56">
        <f t="shared" si="29"/>
        <v>533</v>
      </c>
      <c r="J128" s="56">
        <f t="shared" si="30"/>
        <v>1300</v>
      </c>
      <c r="K128" s="56">
        <f t="shared" si="31"/>
        <v>1105</v>
      </c>
    </row>
    <row r="129" spans="1:11" ht="15" customHeight="1">
      <c r="A129" s="50" t="s">
        <v>31</v>
      </c>
      <c r="B129" s="23" t="s">
        <v>29</v>
      </c>
      <c r="C129" s="4">
        <v>590</v>
      </c>
      <c r="D129" s="7">
        <f>C129*0.95</f>
        <v>560.5</v>
      </c>
      <c r="E129" s="10">
        <f>C129*0.93</f>
        <v>548.7</v>
      </c>
      <c r="F129" s="12">
        <f>C129*0.9</f>
        <v>531</v>
      </c>
      <c r="G129" s="56">
        <f>C129*0.87</f>
        <v>513.3</v>
      </c>
      <c r="H129" s="56">
        <f t="shared" si="44"/>
        <v>501.5</v>
      </c>
      <c r="I129" s="56">
        <f t="shared" si="29"/>
        <v>483.79999999999995</v>
      </c>
      <c r="J129" s="56">
        <f t="shared" si="30"/>
        <v>1180</v>
      </c>
      <c r="K129" s="56">
        <f t="shared" si="31"/>
        <v>1003</v>
      </c>
    </row>
    <row r="130" spans="1:11" ht="15" customHeight="1">
      <c r="A130" s="50" t="s">
        <v>33</v>
      </c>
      <c r="B130" s="23" t="s">
        <v>29</v>
      </c>
      <c r="C130" s="4">
        <v>250</v>
      </c>
      <c r="D130" s="7">
        <f>C130*0.95</f>
        <v>237.5</v>
      </c>
      <c r="E130" s="10">
        <f>C130*0.93</f>
        <v>232.5</v>
      </c>
      <c r="F130" s="12">
        <f>C130*0.9</f>
        <v>225</v>
      </c>
      <c r="G130" s="56">
        <f>C130*0.87</f>
        <v>217.5</v>
      </c>
      <c r="H130" s="56">
        <f t="shared" si="44"/>
        <v>212.5</v>
      </c>
      <c r="I130" s="56">
        <f t="shared" si="29"/>
        <v>205</v>
      </c>
      <c r="J130" s="56">
        <f t="shared" si="30"/>
        <v>500</v>
      </c>
      <c r="K130" s="56">
        <f t="shared" si="31"/>
        <v>425</v>
      </c>
    </row>
    <row r="131" spans="1:11" ht="15" customHeight="1">
      <c r="A131" s="50" t="s">
        <v>34</v>
      </c>
      <c r="B131" s="23" t="s">
        <v>29</v>
      </c>
      <c r="C131" s="4">
        <v>280</v>
      </c>
      <c r="D131" s="7">
        <f>C131*0.95</f>
        <v>266</v>
      </c>
      <c r="E131" s="10">
        <f>C131*0.93</f>
        <v>260.40000000000003</v>
      </c>
      <c r="F131" s="12">
        <f>C131*0.9</f>
        <v>252</v>
      </c>
      <c r="G131" s="56">
        <f>C131*0.87</f>
        <v>243.6</v>
      </c>
      <c r="H131" s="56">
        <f t="shared" si="44"/>
        <v>238</v>
      </c>
      <c r="I131" s="56">
        <f t="shared" si="29"/>
        <v>229.6</v>
      </c>
      <c r="J131" s="56">
        <f t="shared" si="30"/>
        <v>560</v>
      </c>
      <c r="K131" s="56">
        <f t="shared" si="31"/>
        <v>476</v>
      </c>
    </row>
    <row r="132" spans="1:11" ht="15" customHeight="1" thickBot="1">
      <c r="A132" s="73" t="s">
        <v>32</v>
      </c>
      <c r="B132" s="23" t="s">
        <v>29</v>
      </c>
      <c r="C132" s="6">
        <v>550</v>
      </c>
      <c r="D132" s="21">
        <f>C132*0.95</f>
        <v>522.5</v>
      </c>
      <c r="E132" s="22">
        <f>C132*0.93</f>
        <v>511.5</v>
      </c>
      <c r="F132" s="12">
        <f>C132*0.9</f>
        <v>495</v>
      </c>
      <c r="G132" s="56">
        <f>C132*0.87</f>
        <v>478.5</v>
      </c>
      <c r="H132" s="56">
        <f t="shared" si="44"/>
        <v>467.5</v>
      </c>
      <c r="I132" s="56">
        <f t="shared" si="29"/>
        <v>451</v>
      </c>
      <c r="J132" s="56">
        <f t="shared" si="30"/>
        <v>1100</v>
      </c>
      <c r="K132" s="56">
        <f t="shared" si="31"/>
        <v>935</v>
      </c>
    </row>
    <row r="133" spans="1:11" ht="15" customHeight="1" thickBot="1">
      <c r="A133" s="68" t="s">
        <v>53</v>
      </c>
      <c r="B133" s="25"/>
      <c r="C133" s="35" t="s">
        <v>1</v>
      </c>
      <c r="D133" s="36" t="s">
        <v>2</v>
      </c>
      <c r="E133" s="37">
        <v>-0.07</v>
      </c>
      <c r="F133" s="16">
        <v>-0.1</v>
      </c>
      <c r="G133" s="54">
        <v>0.13</v>
      </c>
      <c r="H133" s="54">
        <v>-0.15</v>
      </c>
      <c r="I133" s="54">
        <v>0.18</v>
      </c>
      <c r="J133" s="96" t="s">
        <v>297</v>
      </c>
      <c r="K133" s="97" t="s">
        <v>298</v>
      </c>
    </row>
    <row r="134" spans="1:11" ht="15" customHeight="1">
      <c r="A134" s="76" t="s">
        <v>91</v>
      </c>
      <c r="B134" s="23" t="s">
        <v>90</v>
      </c>
      <c r="C134" s="4">
        <v>2200</v>
      </c>
      <c r="D134" s="42">
        <f aca="true" t="shared" si="45" ref="D134:D144">C134*0.95</f>
        <v>2090</v>
      </c>
      <c r="E134" s="43">
        <f aca="true" t="shared" si="46" ref="E134:E144">C134*0.93</f>
        <v>2046</v>
      </c>
      <c r="F134" s="46">
        <f aca="true" t="shared" si="47" ref="F134:F144">C134*0.9</f>
        <v>1980</v>
      </c>
      <c r="G134" s="56">
        <f aca="true" t="shared" si="48" ref="G134:G154">C134*0.87</f>
        <v>1914</v>
      </c>
      <c r="H134" s="56">
        <f t="shared" si="44"/>
        <v>1870</v>
      </c>
      <c r="I134" s="56">
        <f t="shared" si="29"/>
        <v>1804</v>
      </c>
      <c r="J134" s="56">
        <f t="shared" si="30"/>
        <v>4400</v>
      </c>
      <c r="K134" s="56">
        <f t="shared" si="31"/>
        <v>3740</v>
      </c>
    </row>
    <row r="135" spans="1:11" ht="15" customHeight="1">
      <c r="A135" s="76" t="s">
        <v>92</v>
      </c>
      <c r="B135" s="23" t="s">
        <v>90</v>
      </c>
      <c r="C135" s="4">
        <v>1700</v>
      </c>
      <c r="D135" s="7">
        <f t="shared" si="45"/>
        <v>1615</v>
      </c>
      <c r="E135" s="10">
        <f t="shared" si="46"/>
        <v>1581</v>
      </c>
      <c r="F135" s="12">
        <f t="shared" si="47"/>
        <v>1530</v>
      </c>
      <c r="G135" s="56">
        <f t="shared" si="48"/>
        <v>1479</v>
      </c>
      <c r="H135" s="56">
        <f t="shared" si="44"/>
        <v>1445</v>
      </c>
      <c r="I135" s="56">
        <f t="shared" si="29"/>
        <v>1394</v>
      </c>
      <c r="J135" s="56">
        <f t="shared" si="30"/>
        <v>3400</v>
      </c>
      <c r="K135" s="56">
        <f t="shared" si="31"/>
        <v>2890</v>
      </c>
    </row>
    <row r="136" spans="1:11" ht="15" customHeight="1">
      <c r="A136" s="76" t="s">
        <v>93</v>
      </c>
      <c r="B136" s="23" t="s">
        <v>90</v>
      </c>
      <c r="C136" s="4">
        <v>550</v>
      </c>
      <c r="D136" s="7">
        <f t="shared" si="45"/>
        <v>522.5</v>
      </c>
      <c r="E136" s="10">
        <f t="shared" si="46"/>
        <v>511.5</v>
      </c>
      <c r="F136" s="12">
        <f t="shared" si="47"/>
        <v>495</v>
      </c>
      <c r="G136" s="56">
        <f t="shared" si="48"/>
        <v>478.5</v>
      </c>
      <c r="H136" s="56">
        <f t="shared" si="44"/>
        <v>467.5</v>
      </c>
      <c r="I136" s="56">
        <f t="shared" si="29"/>
        <v>451</v>
      </c>
      <c r="J136" s="56">
        <f t="shared" si="30"/>
        <v>1100</v>
      </c>
      <c r="K136" s="56">
        <f t="shared" si="31"/>
        <v>935</v>
      </c>
    </row>
    <row r="137" spans="1:11" ht="15" customHeight="1">
      <c r="A137" s="76" t="s">
        <v>95</v>
      </c>
      <c r="B137" s="23" t="s">
        <v>90</v>
      </c>
      <c r="C137" s="4">
        <v>1117</v>
      </c>
      <c r="D137" s="7">
        <f t="shared" si="45"/>
        <v>1061.1499999999999</v>
      </c>
      <c r="E137" s="10">
        <f t="shared" si="46"/>
        <v>1038.81</v>
      </c>
      <c r="F137" s="12">
        <f t="shared" si="47"/>
        <v>1005.3000000000001</v>
      </c>
      <c r="G137" s="56">
        <f t="shared" si="48"/>
        <v>971.79</v>
      </c>
      <c r="H137" s="56">
        <f t="shared" si="44"/>
        <v>949.4499999999999</v>
      </c>
      <c r="I137" s="56">
        <f t="shared" si="29"/>
        <v>915.9399999999999</v>
      </c>
      <c r="J137" s="56">
        <f t="shared" si="30"/>
        <v>2234</v>
      </c>
      <c r="K137" s="56">
        <f t="shared" si="31"/>
        <v>1898.8999999999999</v>
      </c>
    </row>
    <row r="138" spans="1:11" ht="15" customHeight="1">
      <c r="A138" s="76" t="s">
        <v>96</v>
      </c>
      <c r="B138" s="23" t="s">
        <v>90</v>
      </c>
      <c r="C138" s="4">
        <v>1218</v>
      </c>
      <c r="D138" s="7">
        <f t="shared" si="45"/>
        <v>1157.1</v>
      </c>
      <c r="E138" s="10">
        <f t="shared" si="46"/>
        <v>1132.74</v>
      </c>
      <c r="F138" s="12">
        <f t="shared" si="47"/>
        <v>1096.2</v>
      </c>
      <c r="G138" s="56">
        <f t="shared" si="48"/>
        <v>1059.66</v>
      </c>
      <c r="H138" s="56">
        <f t="shared" si="44"/>
        <v>1035.3</v>
      </c>
      <c r="I138" s="56">
        <f t="shared" si="29"/>
        <v>998.76</v>
      </c>
      <c r="J138" s="56">
        <f t="shared" si="30"/>
        <v>2436</v>
      </c>
      <c r="K138" s="56">
        <f t="shared" si="31"/>
        <v>2070.6</v>
      </c>
    </row>
    <row r="139" spans="1:11" ht="15" customHeight="1">
      <c r="A139" s="76" t="s">
        <v>97</v>
      </c>
      <c r="B139" s="23" t="s">
        <v>90</v>
      </c>
      <c r="C139" s="4">
        <v>1396</v>
      </c>
      <c r="D139" s="7">
        <f t="shared" si="45"/>
        <v>1326.2</v>
      </c>
      <c r="E139" s="10">
        <f t="shared" si="46"/>
        <v>1298.28</v>
      </c>
      <c r="F139" s="12">
        <f t="shared" si="47"/>
        <v>1256.4</v>
      </c>
      <c r="G139" s="56">
        <f t="shared" si="48"/>
        <v>1214.52</v>
      </c>
      <c r="H139" s="56">
        <f t="shared" si="44"/>
        <v>1186.6</v>
      </c>
      <c r="I139" s="56">
        <f t="shared" si="29"/>
        <v>1144.72</v>
      </c>
      <c r="J139" s="56">
        <f t="shared" si="30"/>
        <v>2792</v>
      </c>
      <c r="K139" s="56">
        <f t="shared" si="31"/>
        <v>2373.2</v>
      </c>
    </row>
    <row r="140" spans="1:11" ht="15" customHeight="1">
      <c r="A140" s="76" t="s">
        <v>98</v>
      </c>
      <c r="B140" s="23" t="s">
        <v>90</v>
      </c>
      <c r="C140" s="4">
        <v>1051</v>
      </c>
      <c r="D140" s="7">
        <f t="shared" si="45"/>
        <v>998.4499999999999</v>
      </c>
      <c r="E140" s="10">
        <f t="shared" si="46"/>
        <v>977.4300000000001</v>
      </c>
      <c r="F140" s="12">
        <f t="shared" si="47"/>
        <v>945.9</v>
      </c>
      <c r="G140" s="56">
        <f t="shared" si="48"/>
        <v>914.37</v>
      </c>
      <c r="H140" s="56">
        <f t="shared" si="44"/>
        <v>893.35</v>
      </c>
      <c r="I140" s="56">
        <f t="shared" si="29"/>
        <v>861.8199999999999</v>
      </c>
      <c r="J140" s="56">
        <f t="shared" si="30"/>
        <v>2102</v>
      </c>
      <c r="K140" s="56">
        <f t="shared" si="31"/>
        <v>1786.7</v>
      </c>
    </row>
    <row r="141" spans="1:11" ht="15" customHeight="1">
      <c r="A141" s="76" t="s">
        <v>94</v>
      </c>
      <c r="B141" s="23" t="s">
        <v>90</v>
      </c>
      <c r="C141" s="4">
        <v>828</v>
      </c>
      <c r="D141" s="7">
        <f t="shared" si="45"/>
        <v>786.5999999999999</v>
      </c>
      <c r="E141" s="10">
        <f t="shared" si="46"/>
        <v>770.0400000000001</v>
      </c>
      <c r="F141" s="12">
        <f t="shared" si="47"/>
        <v>745.2</v>
      </c>
      <c r="G141" s="56">
        <f t="shared" si="48"/>
        <v>720.36</v>
      </c>
      <c r="H141" s="56">
        <f t="shared" si="44"/>
        <v>703.8</v>
      </c>
      <c r="I141" s="56">
        <f aca="true" t="shared" si="49" ref="I141:I204">C141*0.82</f>
        <v>678.9599999999999</v>
      </c>
      <c r="J141" s="56">
        <f aca="true" t="shared" si="50" ref="J141:J204">C141*2</f>
        <v>1656</v>
      </c>
      <c r="K141" s="56">
        <f aca="true" t="shared" si="51" ref="K141:K204">C141*1.7</f>
        <v>1407.6</v>
      </c>
    </row>
    <row r="142" spans="1:11" ht="15" customHeight="1">
      <c r="A142" s="76" t="s">
        <v>101</v>
      </c>
      <c r="B142" s="23" t="s">
        <v>90</v>
      </c>
      <c r="C142" s="4">
        <v>650</v>
      </c>
      <c r="D142" s="7">
        <f t="shared" si="45"/>
        <v>617.5</v>
      </c>
      <c r="E142" s="10">
        <f t="shared" si="46"/>
        <v>604.5</v>
      </c>
      <c r="F142" s="12">
        <f t="shared" si="47"/>
        <v>585</v>
      </c>
      <c r="G142" s="56">
        <f t="shared" si="48"/>
        <v>565.5</v>
      </c>
      <c r="H142" s="56">
        <f t="shared" si="44"/>
        <v>552.5</v>
      </c>
      <c r="I142" s="56">
        <f t="shared" si="49"/>
        <v>533</v>
      </c>
      <c r="J142" s="56">
        <f t="shared" si="50"/>
        <v>1300</v>
      </c>
      <c r="K142" s="56">
        <f t="shared" si="51"/>
        <v>1105</v>
      </c>
    </row>
    <row r="143" spans="1:11" ht="15" customHeight="1">
      <c r="A143" s="76" t="s">
        <v>99</v>
      </c>
      <c r="B143" s="23" t="s">
        <v>90</v>
      </c>
      <c r="C143" s="4">
        <v>700</v>
      </c>
      <c r="D143" s="7">
        <f t="shared" si="45"/>
        <v>665</v>
      </c>
      <c r="E143" s="10">
        <f t="shared" si="46"/>
        <v>651</v>
      </c>
      <c r="F143" s="12">
        <f t="shared" si="47"/>
        <v>630</v>
      </c>
      <c r="G143" s="56">
        <f t="shared" si="48"/>
        <v>609</v>
      </c>
      <c r="H143" s="56">
        <f t="shared" si="44"/>
        <v>595</v>
      </c>
      <c r="I143" s="56">
        <f t="shared" si="49"/>
        <v>574</v>
      </c>
      <c r="J143" s="56">
        <f t="shared" si="50"/>
        <v>1400</v>
      </c>
      <c r="K143" s="56">
        <f t="shared" si="51"/>
        <v>1190</v>
      </c>
    </row>
    <row r="144" spans="1:11" ht="15" customHeight="1" thickBot="1">
      <c r="A144" s="76" t="s">
        <v>100</v>
      </c>
      <c r="B144" s="23" t="s">
        <v>90</v>
      </c>
      <c r="C144" s="4">
        <v>600</v>
      </c>
      <c r="D144" s="47">
        <f t="shared" si="45"/>
        <v>570</v>
      </c>
      <c r="E144" s="48">
        <f t="shared" si="46"/>
        <v>558</v>
      </c>
      <c r="F144" s="49">
        <f t="shared" si="47"/>
        <v>540</v>
      </c>
      <c r="G144" s="56">
        <f t="shared" si="48"/>
        <v>522</v>
      </c>
      <c r="H144" s="56">
        <f t="shared" si="44"/>
        <v>510</v>
      </c>
      <c r="I144" s="56">
        <f t="shared" si="49"/>
        <v>491.99999999999994</v>
      </c>
      <c r="J144" s="56">
        <f t="shared" si="50"/>
        <v>1200</v>
      </c>
      <c r="K144" s="56">
        <f t="shared" si="51"/>
        <v>1020</v>
      </c>
    </row>
    <row r="145" spans="1:11" ht="15" customHeight="1" thickBot="1">
      <c r="A145" s="68" t="s">
        <v>53</v>
      </c>
      <c r="B145" s="33"/>
      <c r="C145" s="19" t="s">
        <v>1</v>
      </c>
      <c r="D145" s="20" t="s">
        <v>2</v>
      </c>
      <c r="E145" s="15">
        <v>-0.07</v>
      </c>
      <c r="F145" s="16">
        <v>-0.1</v>
      </c>
      <c r="G145" s="54">
        <v>0.13</v>
      </c>
      <c r="H145" s="54">
        <v>-0.15</v>
      </c>
      <c r="I145" s="54">
        <v>0.18</v>
      </c>
      <c r="J145" s="96" t="s">
        <v>297</v>
      </c>
      <c r="K145" s="97" t="s">
        <v>298</v>
      </c>
    </row>
    <row r="146" spans="1:11" ht="15" customHeight="1">
      <c r="A146" s="50" t="s">
        <v>123</v>
      </c>
      <c r="B146" s="23" t="s">
        <v>83</v>
      </c>
      <c r="C146" s="4">
        <v>880</v>
      </c>
      <c r="D146" s="7">
        <f aca="true" t="shared" si="52" ref="D146:D154">C146*0.95</f>
        <v>836</v>
      </c>
      <c r="E146" s="10">
        <f aca="true" t="shared" si="53" ref="E146:E154">C146*0.93</f>
        <v>818.4000000000001</v>
      </c>
      <c r="F146" s="12">
        <f aca="true" t="shared" si="54" ref="F146:F154">C146*0.9</f>
        <v>792</v>
      </c>
      <c r="G146" s="56">
        <f t="shared" si="48"/>
        <v>765.6</v>
      </c>
      <c r="H146" s="56">
        <f t="shared" si="44"/>
        <v>748</v>
      </c>
      <c r="I146" s="56">
        <f t="shared" si="49"/>
        <v>721.5999999999999</v>
      </c>
      <c r="J146" s="56">
        <f t="shared" si="50"/>
        <v>1760</v>
      </c>
      <c r="K146" s="56">
        <f t="shared" si="51"/>
        <v>1496</v>
      </c>
    </row>
    <row r="147" spans="1:11" ht="15" customHeight="1">
      <c r="A147" s="50" t="s">
        <v>124</v>
      </c>
      <c r="B147" s="23" t="s">
        <v>83</v>
      </c>
      <c r="C147" s="4">
        <v>835</v>
      </c>
      <c r="D147" s="7">
        <f t="shared" si="52"/>
        <v>793.25</v>
      </c>
      <c r="E147" s="10">
        <f t="shared" si="53"/>
        <v>776.5500000000001</v>
      </c>
      <c r="F147" s="12">
        <f t="shared" si="54"/>
        <v>751.5</v>
      </c>
      <c r="G147" s="56">
        <f t="shared" si="48"/>
        <v>726.45</v>
      </c>
      <c r="H147" s="56">
        <f t="shared" si="44"/>
        <v>709.75</v>
      </c>
      <c r="I147" s="56">
        <f t="shared" si="49"/>
        <v>684.6999999999999</v>
      </c>
      <c r="J147" s="56">
        <f t="shared" si="50"/>
        <v>1670</v>
      </c>
      <c r="K147" s="56">
        <f t="shared" si="51"/>
        <v>1419.5</v>
      </c>
    </row>
    <row r="148" spans="1:11" ht="15" customHeight="1">
      <c r="A148" s="50" t="s">
        <v>125</v>
      </c>
      <c r="B148" s="23" t="s">
        <v>83</v>
      </c>
      <c r="C148" s="4">
        <v>800</v>
      </c>
      <c r="D148" s="7">
        <f t="shared" si="52"/>
        <v>760</v>
      </c>
      <c r="E148" s="10">
        <f t="shared" si="53"/>
        <v>744</v>
      </c>
      <c r="F148" s="12">
        <f t="shared" si="54"/>
        <v>720</v>
      </c>
      <c r="G148" s="56">
        <f t="shared" si="48"/>
        <v>696</v>
      </c>
      <c r="H148" s="56">
        <f t="shared" si="44"/>
        <v>680</v>
      </c>
      <c r="I148" s="56">
        <f t="shared" si="49"/>
        <v>656</v>
      </c>
      <c r="J148" s="56">
        <f t="shared" si="50"/>
        <v>1600</v>
      </c>
      <c r="K148" s="56">
        <f t="shared" si="51"/>
        <v>1360</v>
      </c>
    </row>
    <row r="149" spans="1:11" ht="15" customHeight="1">
      <c r="A149" s="50" t="s">
        <v>126</v>
      </c>
      <c r="B149" s="23" t="s">
        <v>83</v>
      </c>
      <c r="C149" s="4">
        <v>1250</v>
      </c>
      <c r="D149" s="7">
        <f t="shared" si="52"/>
        <v>1187.5</v>
      </c>
      <c r="E149" s="10">
        <f t="shared" si="53"/>
        <v>1162.5</v>
      </c>
      <c r="F149" s="12">
        <f t="shared" si="54"/>
        <v>1125</v>
      </c>
      <c r="G149" s="56">
        <f t="shared" si="48"/>
        <v>1087.5</v>
      </c>
      <c r="H149" s="56">
        <f t="shared" si="44"/>
        <v>1062.5</v>
      </c>
      <c r="I149" s="56">
        <f t="shared" si="49"/>
        <v>1025</v>
      </c>
      <c r="J149" s="56">
        <f t="shared" si="50"/>
        <v>2500</v>
      </c>
      <c r="K149" s="56">
        <f t="shared" si="51"/>
        <v>2125</v>
      </c>
    </row>
    <row r="150" spans="1:11" ht="15" customHeight="1">
      <c r="A150" s="50" t="s">
        <v>127</v>
      </c>
      <c r="B150" s="23" t="s">
        <v>83</v>
      </c>
      <c r="C150" s="4">
        <v>1150</v>
      </c>
      <c r="D150" s="7">
        <f t="shared" si="52"/>
        <v>1092.5</v>
      </c>
      <c r="E150" s="10">
        <f t="shared" si="53"/>
        <v>1069.5</v>
      </c>
      <c r="F150" s="12">
        <f t="shared" si="54"/>
        <v>1035</v>
      </c>
      <c r="G150" s="56">
        <f t="shared" si="48"/>
        <v>1000.5</v>
      </c>
      <c r="H150" s="56">
        <f t="shared" si="44"/>
        <v>977.5</v>
      </c>
      <c r="I150" s="56">
        <f t="shared" si="49"/>
        <v>943</v>
      </c>
      <c r="J150" s="56">
        <f t="shared" si="50"/>
        <v>2300</v>
      </c>
      <c r="K150" s="56">
        <f t="shared" si="51"/>
        <v>1955</v>
      </c>
    </row>
    <row r="151" spans="1:11" ht="15" customHeight="1">
      <c r="A151" s="50" t="s">
        <v>84</v>
      </c>
      <c r="B151" s="23" t="s">
        <v>83</v>
      </c>
      <c r="C151" s="4">
        <v>980</v>
      </c>
      <c r="D151" s="7">
        <f t="shared" si="52"/>
        <v>931</v>
      </c>
      <c r="E151" s="10">
        <f t="shared" si="53"/>
        <v>911.4000000000001</v>
      </c>
      <c r="F151" s="12">
        <f t="shared" si="54"/>
        <v>882</v>
      </c>
      <c r="G151" s="56">
        <f t="shared" si="48"/>
        <v>852.6</v>
      </c>
      <c r="H151" s="56">
        <f t="shared" si="44"/>
        <v>833</v>
      </c>
      <c r="I151" s="56">
        <f t="shared" si="49"/>
        <v>803.5999999999999</v>
      </c>
      <c r="J151" s="56">
        <f t="shared" si="50"/>
        <v>1960</v>
      </c>
      <c r="K151" s="56">
        <f t="shared" si="51"/>
        <v>1666</v>
      </c>
    </row>
    <row r="152" spans="1:11" ht="15" customHeight="1">
      <c r="A152" s="50" t="s">
        <v>85</v>
      </c>
      <c r="B152" s="23" t="s">
        <v>83</v>
      </c>
      <c r="C152" s="4">
        <v>1350</v>
      </c>
      <c r="D152" s="7">
        <f t="shared" si="52"/>
        <v>1282.5</v>
      </c>
      <c r="E152" s="10">
        <f t="shared" si="53"/>
        <v>1255.5</v>
      </c>
      <c r="F152" s="12">
        <f t="shared" si="54"/>
        <v>1215</v>
      </c>
      <c r="G152" s="56">
        <f t="shared" si="48"/>
        <v>1174.5</v>
      </c>
      <c r="H152" s="56">
        <f t="shared" si="44"/>
        <v>1147.5</v>
      </c>
      <c r="I152" s="56">
        <f t="shared" si="49"/>
        <v>1107</v>
      </c>
      <c r="J152" s="56">
        <f t="shared" si="50"/>
        <v>2700</v>
      </c>
      <c r="K152" s="56">
        <f t="shared" si="51"/>
        <v>2295</v>
      </c>
    </row>
    <row r="153" spans="1:11" ht="15" customHeight="1">
      <c r="A153" s="50" t="s">
        <v>86</v>
      </c>
      <c r="B153" s="23" t="s">
        <v>83</v>
      </c>
      <c r="C153" s="4">
        <v>320</v>
      </c>
      <c r="D153" s="7">
        <f t="shared" si="52"/>
        <v>304</v>
      </c>
      <c r="E153" s="10">
        <f t="shared" si="53"/>
        <v>297.6</v>
      </c>
      <c r="F153" s="12">
        <f t="shared" si="54"/>
        <v>288</v>
      </c>
      <c r="G153" s="56">
        <f t="shared" si="48"/>
        <v>278.4</v>
      </c>
      <c r="H153" s="56">
        <f t="shared" si="44"/>
        <v>272</v>
      </c>
      <c r="I153" s="56">
        <f t="shared" si="49"/>
        <v>262.4</v>
      </c>
      <c r="J153" s="56">
        <f t="shared" si="50"/>
        <v>640</v>
      </c>
      <c r="K153" s="56">
        <f t="shared" si="51"/>
        <v>544</v>
      </c>
    </row>
    <row r="154" spans="1:11" ht="15" customHeight="1" thickBot="1">
      <c r="A154" s="50" t="s">
        <v>87</v>
      </c>
      <c r="B154" s="23" t="s">
        <v>83</v>
      </c>
      <c r="C154" s="4">
        <v>310</v>
      </c>
      <c r="D154" s="7">
        <f t="shared" si="52"/>
        <v>294.5</v>
      </c>
      <c r="E154" s="10">
        <f t="shared" si="53"/>
        <v>288.3</v>
      </c>
      <c r="F154" s="12">
        <f t="shared" si="54"/>
        <v>279</v>
      </c>
      <c r="G154" s="56">
        <f t="shared" si="48"/>
        <v>269.7</v>
      </c>
      <c r="H154" s="56">
        <f t="shared" si="44"/>
        <v>263.5</v>
      </c>
      <c r="I154" s="56">
        <f t="shared" si="49"/>
        <v>254.2</v>
      </c>
      <c r="J154" s="56">
        <f t="shared" si="50"/>
        <v>620</v>
      </c>
      <c r="K154" s="56">
        <f t="shared" si="51"/>
        <v>527</v>
      </c>
    </row>
    <row r="155" spans="1:11" ht="15" customHeight="1" thickBot="1">
      <c r="A155" s="68" t="s">
        <v>53</v>
      </c>
      <c r="B155" s="33"/>
      <c r="C155" s="19" t="s">
        <v>1</v>
      </c>
      <c r="D155" s="20" t="s">
        <v>2</v>
      </c>
      <c r="E155" s="15">
        <v>-0.07</v>
      </c>
      <c r="F155" s="16">
        <v>-0.1</v>
      </c>
      <c r="G155" s="54">
        <v>0.13</v>
      </c>
      <c r="H155" s="54">
        <v>-0.15</v>
      </c>
      <c r="I155" s="54">
        <v>0.18</v>
      </c>
      <c r="J155" s="96" t="s">
        <v>297</v>
      </c>
      <c r="K155" s="97" t="s">
        <v>298</v>
      </c>
    </row>
    <row r="156" spans="1:11" ht="15" customHeight="1">
      <c r="A156" s="76" t="s">
        <v>204</v>
      </c>
      <c r="B156" s="51" t="s">
        <v>165</v>
      </c>
      <c r="C156" s="4">
        <v>785</v>
      </c>
      <c r="D156" s="7">
        <f aca="true" t="shared" si="55" ref="D156:D166">C156*0.95</f>
        <v>745.75</v>
      </c>
      <c r="E156" s="10">
        <f aca="true" t="shared" si="56" ref="E156:E166">C156*0.93</f>
        <v>730.0500000000001</v>
      </c>
      <c r="F156" s="12">
        <f aca="true" t="shared" si="57" ref="F156:F166">C156*0.9</f>
        <v>706.5</v>
      </c>
      <c r="G156" s="56">
        <f aca="true" t="shared" si="58" ref="G156:G166">C156*0.87</f>
        <v>682.95</v>
      </c>
      <c r="H156" s="56">
        <f t="shared" si="44"/>
        <v>667.25</v>
      </c>
      <c r="I156" s="56">
        <f t="shared" si="49"/>
        <v>643.6999999999999</v>
      </c>
      <c r="J156" s="56">
        <f t="shared" si="50"/>
        <v>1570</v>
      </c>
      <c r="K156" s="56">
        <f t="shared" si="51"/>
        <v>1334.5</v>
      </c>
    </row>
    <row r="157" spans="1:11" ht="15" customHeight="1">
      <c r="A157" s="76" t="s">
        <v>205</v>
      </c>
      <c r="B157" s="51" t="s">
        <v>165</v>
      </c>
      <c r="C157" s="4">
        <v>805</v>
      </c>
      <c r="D157" s="7">
        <f t="shared" si="55"/>
        <v>764.75</v>
      </c>
      <c r="E157" s="10">
        <f t="shared" si="56"/>
        <v>748.6500000000001</v>
      </c>
      <c r="F157" s="12">
        <f t="shared" si="57"/>
        <v>724.5</v>
      </c>
      <c r="G157" s="56">
        <f t="shared" si="58"/>
        <v>700.35</v>
      </c>
      <c r="H157" s="56">
        <f t="shared" si="44"/>
        <v>684.25</v>
      </c>
      <c r="I157" s="56">
        <f t="shared" si="49"/>
        <v>660.0999999999999</v>
      </c>
      <c r="J157" s="56">
        <f t="shared" si="50"/>
        <v>1610</v>
      </c>
      <c r="K157" s="56">
        <f t="shared" si="51"/>
        <v>1368.5</v>
      </c>
    </row>
    <row r="158" spans="1:11" ht="15" customHeight="1">
      <c r="A158" s="76" t="s">
        <v>206</v>
      </c>
      <c r="B158" s="51" t="s">
        <v>165</v>
      </c>
      <c r="C158" s="4">
        <v>725</v>
      </c>
      <c r="D158" s="7">
        <f t="shared" si="55"/>
        <v>688.75</v>
      </c>
      <c r="E158" s="10">
        <f t="shared" si="56"/>
        <v>674.25</v>
      </c>
      <c r="F158" s="12">
        <f t="shared" si="57"/>
        <v>652.5</v>
      </c>
      <c r="G158" s="56">
        <f t="shared" si="58"/>
        <v>630.75</v>
      </c>
      <c r="H158" s="56">
        <f t="shared" si="44"/>
        <v>616.25</v>
      </c>
      <c r="I158" s="56">
        <f t="shared" si="49"/>
        <v>594.5</v>
      </c>
      <c r="J158" s="56">
        <f t="shared" si="50"/>
        <v>1450</v>
      </c>
      <c r="K158" s="56">
        <f t="shared" si="51"/>
        <v>1232.5</v>
      </c>
    </row>
    <row r="159" spans="1:11" ht="15" customHeight="1">
      <c r="A159" s="76" t="s">
        <v>207</v>
      </c>
      <c r="B159" s="51" t="s">
        <v>165</v>
      </c>
      <c r="C159" s="4">
        <v>675</v>
      </c>
      <c r="D159" s="7">
        <f t="shared" si="55"/>
        <v>641.25</v>
      </c>
      <c r="E159" s="10">
        <f t="shared" si="56"/>
        <v>627.75</v>
      </c>
      <c r="F159" s="12">
        <f t="shared" si="57"/>
        <v>607.5</v>
      </c>
      <c r="G159" s="56">
        <f t="shared" si="58"/>
        <v>587.25</v>
      </c>
      <c r="H159" s="56">
        <f t="shared" si="44"/>
        <v>573.75</v>
      </c>
      <c r="I159" s="56">
        <f t="shared" si="49"/>
        <v>553.5</v>
      </c>
      <c r="J159" s="56">
        <f t="shared" si="50"/>
        <v>1350</v>
      </c>
      <c r="K159" s="56">
        <f t="shared" si="51"/>
        <v>1147.5</v>
      </c>
    </row>
    <row r="160" spans="1:11" ht="15" customHeight="1">
      <c r="A160" s="76" t="s">
        <v>166</v>
      </c>
      <c r="B160" s="51" t="s">
        <v>165</v>
      </c>
      <c r="C160" s="4">
        <v>385</v>
      </c>
      <c r="D160" s="7">
        <f t="shared" si="55"/>
        <v>365.75</v>
      </c>
      <c r="E160" s="10">
        <f t="shared" si="56"/>
        <v>358.05</v>
      </c>
      <c r="F160" s="12">
        <f t="shared" si="57"/>
        <v>346.5</v>
      </c>
      <c r="G160" s="56">
        <f t="shared" si="58"/>
        <v>334.95</v>
      </c>
      <c r="H160" s="56">
        <f t="shared" si="44"/>
        <v>327.25</v>
      </c>
      <c r="I160" s="56">
        <f t="shared" si="49"/>
        <v>315.7</v>
      </c>
      <c r="J160" s="56">
        <f t="shared" si="50"/>
        <v>770</v>
      </c>
      <c r="K160" s="56">
        <f t="shared" si="51"/>
        <v>654.5</v>
      </c>
    </row>
    <row r="161" spans="1:11" ht="15" customHeight="1">
      <c r="A161" s="76" t="s">
        <v>167</v>
      </c>
      <c r="B161" s="51" t="s">
        <v>165</v>
      </c>
      <c r="C161" s="4">
        <v>420</v>
      </c>
      <c r="D161" s="7">
        <f t="shared" si="55"/>
        <v>399</v>
      </c>
      <c r="E161" s="10">
        <f t="shared" si="56"/>
        <v>390.6</v>
      </c>
      <c r="F161" s="12">
        <f t="shared" si="57"/>
        <v>378</v>
      </c>
      <c r="G161" s="56">
        <f t="shared" si="58"/>
        <v>365.4</v>
      </c>
      <c r="H161" s="56">
        <f t="shared" si="44"/>
        <v>357</v>
      </c>
      <c r="I161" s="56">
        <f t="shared" si="49"/>
        <v>344.4</v>
      </c>
      <c r="J161" s="56">
        <f t="shared" si="50"/>
        <v>840</v>
      </c>
      <c r="K161" s="56">
        <f t="shared" si="51"/>
        <v>714</v>
      </c>
    </row>
    <row r="162" spans="1:11" ht="15" customHeight="1">
      <c r="A162" s="76" t="s">
        <v>168</v>
      </c>
      <c r="B162" s="51" t="s">
        <v>165</v>
      </c>
      <c r="C162" s="4">
        <v>480</v>
      </c>
      <c r="D162" s="7">
        <f t="shared" si="55"/>
        <v>456</v>
      </c>
      <c r="E162" s="10">
        <f t="shared" si="56"/>
        <v>446.40000000000003</v>
      </c>
      <c r="F162" s="12">
        <f t="shared" si="57"/>
        <v>432</v>
      </c>
      <c r="G162" s="56">
        <f t="shared" si="58"/>
        <v>417.6</v>
      </c>
      <c r="H162" s="56">
        <f t="shared" si="44"/>
        <v>408</v>
      </c>
      <c r="I162" s="56">
        <f t="shared" si="49"/>
        <v>393.59999999999997</v>
      </c>
      <c r="J162" s="56">
        <f t="shared" si="50"/>
        <v>960</v>
      </c>
      <c r="K162" s="56">
        <f t="shared" si="51"/>
        <v>816</v>
      </c>
    </row>
    <row r="163" spans="1:11" ht="15" customHeight="1">
      <c r="A163" s="76" t="s">
        <v>169</v>
      </c>
      <c r="B163" s="51" t="s">
        <v>165</v>
      </c>
      <c r="C163" s="4">
        <v>430</v>
      </c>
      <c r="D163" s="7">
        <f t="shared" si="55"/>
        <v>408.5</v>
      </c>
      <c r="E163" s="10">
        <f t="shared" si="56"/>
        <v>399.90000000000003</v>
      </c>
      <c r="F163" s="12">
        <f t="shared" si="57"/>
        <v>387</v>
      </c>
      <c r="G163" s="56">
        <f t="shared" si="58"/>
        <v>374.1</v>
      </c>
      <c r="H163" s="56">
        <f t="shared" si="44"/>
        <v>365.5</v>
      </c>
      <c r="I163" s="56">
        <f t="shared" si="49"/>
        <v>352.59999999999997</v>
      </c>
      <c r="J163" s="56">
        <f t="shared" si="50"/>
        <v>860</v>
      </c>
      <c r="K163" s="56">
        <f t="shared" si="51"/>
        <v>731</v>
      </c>
    </row>
    <row r="164" spans="1:11" ht="15" customHeight="1">
      <c r="A164" s="76" t="s">
        <v>170</v>
      </c>
      <c r="B164" s="51" t="s">
        <v>165</v>
      </c>
      <c r="C164" s="4">
        <v>1363</v>
      </c>
      <c r="D164" s="7">
        <f t="shared" si="55"/>
        <v>1294.85</v>
      </c>
      <c r="E164" s="10">
        <f t="shared" si="56"/>
        <v>1267.5900000000001</v>
      </c>
      <c r="F164" s="12">
        <f t="shared" si="57"/>
        <v>1226.7</v>
      </c>
      <c r="G164" s="56">
        <f t="shared" si="58"/>
        <v>1185.81</v>
      </c>
      <c r="H164" s="56">
        <f t="shared" si="44"/>
        <v>1158.55</v>
      </c>
      <c r="I164" s="56">
        <f t="shared" si="49"/>
        <v>1117.6599999999999</v>
      </c>
      <c r="J164" s="56">
        <f t="shared" si="50"/>
        <v>2726</v>
      </c>
      <c r="K164" s="56">
        <f t="shared" si="51"/>
        <v>2317.1</v>
      </c>
    </row>
    <row r="165" spans="1:11" ht="15" customHeight="1">
      <c r="A165" s="76" t="s">
        <v>171</v>
      </c>
      <c r="B165" s="51" t="s">
        <v>165</v>
      </c>
      <c r="C165" s="4">
        <v>825</v>
      </c>
      <c r="D165" s="7">
        <f t="shared" si="55"/>
        <v>783.75</v>
      </c>
      <c r="E165" s="10">
        <f t="shared" si="56"/>
        <v>767.25</v>
      </c>
      <c r="F165" s="12">
        <f t="shared" si="57"/>
        <v>742.5</v>
      </c>
      <c r="G165" s="56">
        <f t="shared" si="58"/>
        <v>717.75</v>
      </c>
      <c r="H165" s="56">
        <f t="shared" si="44"/>
        <v>701.25</v>
      </c>
      <c r="I165" s="56">
        <f t="shared" si="49"/>
        <v>676.5</v>
      </c>
      <c r="J165" s="56">
        <f t="shared" si="50"/>
        <v>1650</v>
      </c>
      <c r="K165" s="56">
        <f t="shared" si="51"/>
        <v>1402.5</v>
      </c>
    </row>
    <row r="166" spans="1:11" ht="15" customHeight="1" thickBot="1">
      <c r="A166" s="76" t="s">
        <v>172</v>
      </c>
      <c r="B166" s="51" t="s">
        <v>165</v>
      </c>
      <c r="C166" s="4">
        <v>1650</v>
      </c>
      <c r="D166" s="7">
        <f t="shared" si="55"/>
        <v>1567.5</v>
      </c>
      <c r="E166" s="10">
        <f t="shared" si="56"/>
        <v>1534.5</v>
      </c>
      <c r="F166" s="12">
        <f t="shared" si="57"/>
        <v>1485</v>
      </c>
      <c r="G166" s="56">
        <f t="shared" si="58"/>
        <v>1435.5</v>
      </c>
      <c r="H166" s="56">
        <f t="shared" si="44"/>
        <v>1402.5</v>
      </c>
      <c r="I166" s="56">
        <f t="shared" si="49"/>
        <v>1353</v>
      </c>
      <c r="J166" s="56">
        <f t="shared" si="50"/>
        <v>3300</v>
      </c>
      <c r="K166" s="56">
        <f t="shared" si="51"/>
        <v>2805</v>
      </c>
    </row>
    <row r="167" spans="1:11" ht="15" customHeight="1" thickBot="1">
      <c r="A167" s="68" t="s">
        <v>40</v>
      </c>
      <c r="B167" s="32"/>
      <c r="C167" s="19" t="s">
        <v>1</v>
      </c>
      <c r="D167" s="20" t="s">
        <v>2</v>
      </c>
      <c r="E167" s="15">
        <v>-0.07</v>
      </c>
      <c r="F167" s="16">
        <v>-0.1</v>
      </c>
      <c r="G167" s="54">
        <v>0.13</v>
      </c>
      <c r="H167" s="54">
        <v>-0.15</v>
      </c>
      <c r="I167" s="54">
        <v>0.18</v>
      </c>
      <c r="J167" s="96" t="s">
        <v>297</v>
      </c>
      <c r="K167" s="97" t="s">
        <v>298</v>
      </c>
    </row>
    <row r="168" spans="1:11" ht="15" customHeight="1">
      <c r="A168" s="50" t="s">
        <v>42</v>
      </c>
      <c r="B168" s="23" t="s">
        <v>47</v>
      </c>
      <c r="C168" s="4">
        <v>1075</v>
      </c>
      <c r="D168" s="7">
        <f>C168*0.95</f>
        <v>1021.25</v>
      </c>
      <c r="E168" s="10">
        <f>C168*0.93</f>
        <v>999.75</v>
      </c>
      <c r="F168" s="12">
        <f>C168*0.9</f>
        <v>967.5</v>
      </c>
      <c r="G168" s="56">
        <f>C168*0.87</f>
        <v>935.25</v>
      </c>
      <c r="H168" s="56">
        <f t="shared" si="44"/>
        <v>913.75</v>
      </c>
      <c r="I168" s="56">
        <f t="shared" si="49"/>
        <v>881.5</v>
      </c>
      <c r="J168" s="56">
        <f t="shared" si="50"/>
        <v>2150</v>
      </c>
      <c r="K168" s="56">
        <f t="shared" si="51"/>
        <v>1827.5</v>
      </c>
    </row>
    <row r="169" spans="1:11" ht="15" customHeight="1">
      <c r="A169" s="50" t="s">
        <v>48</v>
      </c>
      <c r="B169" s="23" t="s">
        <v>47</v>
      </c>
      <c r="C169" s="4">
        <v>1055</v>
      </c>
      <c r="D169" s="7">
        <f>C169*0.95</f>
        <v>1002.25</v>
      </c>
      <c r="E169" s="10">
        <f>C169*0.93</f>
        <v>981.1500000000001</v>
      </c>
      <c r="F169" s="12">
        <f>C169*0.9</f>
        <v>949.5</v>
      </c>
      <c r="G169" s="56">
        <f>C169*0.87</f>
        <v>917.85</v>
      </c>
      <c r="H169" s="56">
        <f t="shared" si="44"/>
        <v>896.75</v>
      </c>
      <c r="I169" s="56">
        <f t="shared" si="49"/>
        <v>865.0999999999999</v>
      </c>
      <c r="J169" s="56">
        <f t="shared" si="50"/>
        <v>2110</v>
      </c>
      <c r="K169" s="56">
        <f t="shared" si="51"/>
        <v>1793.5</v>
      </c>
    </row>
    <row r="170" spans="1:11" ht="15" customHeight="1">
      <c r="A170" s="50" t="s">
        <v>49</v>
      </c>
      <c r="B170" s="23" t="s">
        <v>47</v>
      </c>
      <c r="C170" s="4">
        <v>690</v>
      </c>
      <c r="D170" s="7">
        <f>C170*0.95</f>
        <v>655.5</v>
      </c>
      <c r="E170" s="10">
        <f>C170*0.93</f>
        <v>641.7</v>
      </c>
      <c r="F170" s="12">
        <f>C170*0.9</f>
        <v>621</v>
      </c>
      <c r="G170" s="56">
        <f>C170*0.87</f>
        <v>600.3</v>
      </c>
      <c r="H170" s="56">
        <f t="shared" si="44"/>
        <v>586.5</v>
      </c>
      <c r="I170" s="56">
        <f t="shared" si="49"/>
        <v>565.8</v>
      </c>
      <c r="J170" s="56">
        <f t="shared" si="50"/>
        <v>1380</v>
      </c>
      <c r="K170" s="56">
        <f t="shared" si="51"/>
        <v>1173</v>
      </c>
    </row>
    <row r="171" spans="1:11" ht="15" customHeight="1" thickBot="1">
      <c r="A171" s="50" t="s">
        <v>50</v>
      </c>
      <c r="B171" s="23" t="s">
        <v>47</v>
      </c>
      <c r="C171" s="4">
        <v>800</v>
      </c>
      <c r="D171" s="7">
        <f>C171*0.95</f>
        <v>760</v>
      </c>
      <c r="E171" s="10">
        <f>C171*0.93</f>
        <v>744</v>
      </c>
      <c r="F171" s="12">
        <f>C171*0.9</f>
        <v>720</v>
      </c>
      <c r="G171" s="56">
        <f>C171*0.87</f>
        <v>696</v>
      </c>
      <c r="H171" s="56">
        <f t="shared" si="44"/>
        <v>680</v>
      </c>
      <c r="I171" s="56">
        <f t="shared" si="49"/>
        <v>656</v>
      </c>
      <c r="J171" s="56">
        <f t="shared" si="50"/>
        <v>1600</v>
      </c>
      <c r="K171" s="56">
        <f t="shared" si="51"/>
        <v>1360</v>
      </c>
    </row>
    <row r="172" spans="1:11" ht="15" customHeight="1" thickBot="1">
      <c r="A172" s="68" t="s">
        <v>40</v>
      </c>
      <c r="B172" s="32"/>
      <c r="C172" s="19" t="s">
        <v>1</v>
      </c>
      <c r="D172" s="20" t="s">
        <v>2</v>
      </c>
      <c r="E172" s="15">
        <v>-0.07</v>
      </c>
      <c r="F172" s="16">
        <v>-0.1</v>
      </c>
      <c r="G172" s="54">
        <v>0.13</v>
      </c>
      <c r="H172" s="54">
        <v>-0.15</v>
      </c>
      <c r="I172" s="54">
        <v>0.18</v>
      </c>
      <c r="J172" s="96" t="s">
        <v>297</v>
      </c>
      <c r="K172" s="97" t="s">
        <v>298</v>
      </c>
    </row>
    <row r="173" spans="1:11" ht="15" customHeight="1">
      <c r="A173" s="50" t="s">
        <v>155</v>
      </c>
      <c r="B173" s="23" t="s">
        <v>154</v>
      </c>
      <c r="C173" s="4">
        <v>795</v>
      </c>
      <c r="D173" s="7">
        <f>C173*0.95</f>
        <v>755.25</v>
      </c>
      <c r="E173" s="10">
        <f>C173*0.93</f>
        <v>739.35</v>
      </c>
      <c r="F173" s="12">
        <f>C173*0.9</f>
        <v>715.5</v>
      </c>
      <c r="G173" s="56">
        <f>C173*0.87</f>
        <v>691.65</v>
      </c>
      <c r="H173" s="56">
        <f t="shared" si="44"/>
        <v>675.75</v>
      </c>
      <c r="I173" s="56">
        <f t="shared" si="49"/>
        <v>651.9</v>
      </c>
      <c r="J173" s="56">
        <f t="shared" si="50"/>
        <v>1590</v>
      </c>
      <c r="K173" s="56">
        <f t="shared" si="51"/>
        <v>1351.5</v>
      </c>
    </row>
    <row r="174" spans="1:11" ht="15" customHeight="1">
      <c r="A174" s="50" t="s">
        <v>157</v>
      </c>
      <c r="B174" s="23" t="s">
        <v>154</v>
      </c>
      <c r="C174" s="4">
        <v>630</v>
      </c>
      <c r="D174" s="7">
        <f>C174*0.95</f>
        <v>598.5</v>
      </c>
      <c r="E174" s="10">
        <f>C174*0.93</f>
        <v>585.9</v>
      </c>
      <c r="F174" s="12">
        <f>C174*0.9</f>
        <v>567</v>
      </c>
      <c r="G174" s="56">
        <f>C174*0.87</f>
        <v>548.1</v>
      </c>
      <c r="H174" s="56">
        <f t="shared" si="44"/>
        <v>535.5</v>
      </c>
      <c r="I174" s="56">
        <f t="shared" si="49"/>
        <v>516.6</v>
      </c>
      <c r="J174" s="56">
        <f t="shared" si="50"/>
        <v>1260</v>
      </c>
      <c r="K174" s="56">
        <f t="shared" si="51"/>
        <v>1071</v>
      </c>
    </row>
    <row r="175" spans="1:11" ht="15" customHeight="1">
      <c r="A175" s="50" t="s">
        <v>158</v>
      </c>
      <c r="B175" s="23" t="s">
        <v>154</v>
      </c>
      <c r="C175" s="4">
        <v>695</v>
      </c>
      <c r="D175" s="7">
        <f>C175*0.95</f>
        <v>660.25</v>
      </c>
      <c r="E175" s="10">
        <f>C175*0.93</f>
        <v>646.35</v>
      </c>
      <c r="F175" s="12">
        <f>C175*0.9</f>
        <v>625.5</v>
      </c>
      <c r="G175" s="56">
        <f>C175*0.87</f>
        <v>604.65</v>
      </c>
      <c r="H175" s="56">
        <f t="shared" si="44"/>
        <v>590.75</v>
      </c>
      <c r="I175" s="56">
        <f t="shared" si="49"/>
        <v>569.9</v>
      </c>
      <c r="J175" s="56">
        <f t="shared" si="50"/>
        <v>1390</v>
      </c>
      <c r="K175" s="56">
        <f t="shared" si="51"/>
        <v>1181.5</v>
      </c>
    </row>
    <row r="176" spans="1:11" ht="15" customHeight="1">
      <c r="A176" s="50" t="s">
        <v>156</v>
      </c>
      <c r="B176" s="23" t="s">
        <v>154</v>
      </c>
      <c r="C176" s="4">
        <v>340</v>
      </c>
      <c r="D176" s="7">
        <f>C176*0.95</f>
        <v>323</v>
      </c>
      <c r="E176" s="10">
        <f>C176*0.93</f>
        <v>316.2</v>
      </c>
      <c r="F176" s="12">
        <f>C176*0.9</f>
        <v>306</v>
      </c>
      <c r="G176" s="56">
        <f>C176*0.87</f>
        <v>295.8</v>
      </c>
      <c r="H176" s="56">
        <f t="shared" si="44"/>
        <v>289</v>
      </c>
      <c r="I176" s="56">
        <f t="shared" si="49"/>
        <v>278.8</v>
      </c>
      <c r="J176" s="56">
        <f t="shared" si="50"/>
        <v>680</v>
      </c>
      <c r="K176" s="56">
        <f t="shared" si="51"/>
        <v>578</v>
      </c>
    </row>
    <row r="177" spans="1:11" ht="15" customHeight="1" thickBot="1">
      <c r="A177" s="50" t="s">
        <v>159</v>
      </c>
      <c r="B177" s="23" t="s">
        <v>154</v>
      </c>
      <c r="C177" s="4">
        <v>245</v>
      </c>
      <c r="D177" s="7">
        <f>C177*0.95</f>
        <v>232.75</v>
      </c>
      <c r="E177" s="10">
        <f>C177*0.93</f>
        <v>227.85000000000002</v>
      </c>
      <c r="F177" s="12">
        <f>C177*0.9</f>
        <v>220.5</v>
      </c>
      <c r="G177" s="56">
        <f>C177*0.87</f>
        <v>213.15</v>
      </c>
      <c r="H177" s="56">
        <f t="shared" si="44"/>
        <v>208.25</v>
      </c>
      <c r="I177" s="56">
        <f t="shared" si="49"/>
        <v>200.89999999999998</v>
      </c>
      <c r="J177" s="56">
        <f t="shared" si="50"/>
        <v>490</v>
      </c>
      <c r="K177" s="56">
        <f t="shared" si="51"/>
        <v>416.5</v>
      </c>
    </row>
    <row r="178" spans="1:11" ht="15" customHeight="1" thickBot="1">
      <c r="A178" s="68" t="s">
        <v>40</v>
      </c>
      <c r="B178" s="32"/>
      <c r="C178" s="19" t="s">
        <v>1</v>
      </c>
      <c r="D178" s="20" t="s">
        <v>2</v>
      </c>
      <c r="E178" s="15">
        <v>-0.07</v>
      </c>
      <c r="F178" s="16">
        <v>-0.1</v>
      </c>
      <c r="G178" s="54">
        <v>0.13</v>
      </c>
      <c r="H178" s="54">
        <v>-0.15</v>
      </c>
      <c r="I178" s="54">
        <v>0.18</v>
      </c>
      <c r="J178" s="96" t="s">
        <v>297</v>
      </c>
      <c r="K178" s="97" t="s">
        <v>298</v>
      </c>
    </row>
    <row r="179" spans="1:11" ht="15" customHeight="1">
      <c r="A179" s="50" t="s">
        <v>43</v>
      </c>
      <c r="B179" s="23" t="s">
        <v>41</v>
      </c>
      <c r="C179" s="4">
        <v>1170</v>
      </c>
      <c r="D179" s="7">
        <f>C179*0.95</f>
        <v>1111.5</v>
      </c>
      <c r="E179" s="10">
        <f>C179*0.93</f>
        <v>1088.1000000000001</v>
      </c>
      <c r="F179" s="12">
        <f>C179*0.9</f>
        <v>1053</v>
      </c>
      <c r="G179" s="56">
        <f>C179*0.87</f>
        <v>1017.9</v>
      </c>
      <c r="H179" s="56">
        <f t="shared" si="44"/>
        <v>994.5</v>
      </c>
      <c r="I179" s="56">
        <f t="shared" si="49"/>
        <v>959.4</v>
      </c>
      <c r="J179" s="56">
        <f t="shared" si="50"/>
        <v>2340</v>
      </c>
      <c r="K179" s="56">
        <f t="shared" si="51"/>
        <v>1989</v>
      </c>
    </row>
    <row r="180" spans="1:11" ht="15" customHeight="1">
      <c r="A180" s="50" t="s">
        <v>44</v>
      </c>
      <c r="B180" s="23" t="s">
        <v>41</v>
      </c>
      <c r="C180" s="4">
        <v>1170</v>
      </c>
      <c r="D180" s="7">
        <f>C180*0.95</f>
        <v>1111.5</v>
      </c>
      <c r="E180" s="10">
        <f>C180*0.93</f>
        <v>1088.1000000000001</v>
      </c>
      <c r="F180" s="12">
        <f>C180*0.9</f>
        <v>1053</v>
      </c>
      <c r="G180" s="56">
        <f>C180*0.87</f>
        <v>1017.9</v>
      </c>
      <c r="H180" s="56">
        <f t="shared" si="44"/>
        <v>994.5</v>
      </c>
      <c r="I180" s="56">
        <f t="shared" si="49"/>
        <v>959.4</v>
      </c>
      <c r="J180" s="56">
        <f t="shared" si="50"/>
        <v>2340</v>
      </c>
      <c r="K180" s="56">
        <f t="shared" si="51"/>
        <v>1989</v>
      </c>
    </row>
    <row r="181" spans="1:11" ht="15" customHeight="1">
      <c r="A181" s="50" t="s">
        <v>45</v>
      </c>
      <c r="B181" s="23" t="s">
        <v>41</v>
      </c>
      <c r="C181" s="4">
        <v>670</v>
      </c>
      <c r="D181" s="7">
        <f>C181*0.95</f>
        <v>636.5</v>
      </c>
      <c r="E181" s="10">
        <f>C181*0.93</f>
        <v>623.1</v>
      </c>
      <c r="F181" s="12">
        <f>C181*0.9</f>
        <v>603</v>
      </c>
      <c r="G181" s="56">
        <f>C181*0.87</f>
        <v>582.9</v>
      </c>
      <c r="H181" s="56">
        <f t="shared" si="44"/>
        <v>569.5</v>
      </c>
      <c r="I181" s="56">
        <f t="shared" si="49"/>
        <v>549.4</v>
      </c>
      <c r="J181" s="56">
        <f t="shared" si="50"/>
        <v>1340</v>
      </c>
      <c r="K181" s="56">
        <f t="shared" si="51"/>
        <v>1139</v>
      </c>
    </row>
    <row r="182" spans="1:11" ht="15" customHeight="1" thickBot="1">
      <c r="A182" s="50" t="s">
        <v>46</v>
      </c>
      <c r="B182" s="23" t="s">
        <v>41</v>
      </c>
      <c r="C182" s="4">
        <v>730</v>
      </c>
      <c r="D182" s="7">
        <f>C182*0.95</f>
        <v>693.5</v>
      </c>
      <c r="E182" s="10">
        <f>C182*0.93</f>
        <v>678.9000000000001</v>
      </c>
      <c r="F182" s="12">
        <f>C182*0.9</f>
        <v>657</v>
      </c>
      <c r="G182" s="56">
        <f>C182*0.87</f>
        <v>635.1</v>
      </c>
      <c r="H182" s="56">
        <f t="shared" si="44"/>
        <v>620.5</v>
      </c>
      <c r="I182" s="56">
        <f t="shared" si="49"/>
        <v>598.5999999999999</v>
      </c>
      <c r="J182" s="56">
        <f t="shared" si="50"/>
        <v>1460</v>
      </c>
      <c r="K182" s="56">
        <f t="shared" si="51"/>
        <v>1241</v>
      </c>
    </row>
    <row r="183" spans="1:11" ht="15" customHeight="1" thickBot="1">
      <c r="A183" s="68" t="s">
        <v>40</v>
      </c>
      <c r="B183" s="32"/>
      <c r="C183" s="19" t="s">
        <v>1</v>
      </c>
      <c r="D183" s="20" t="s">
        <v>2</v>
      </c>
      <c r="E183" s="15">
        <v>-0.07</v>
      </c>
      <c r="F183" s="16">
        <v>-0.1</v>
      </c>
      <c r="G183" s="54">
        <v>0.13</v>
      </c>
      <c r="H183" s="54">
        <v>-0.15</v>
      </c>
      <c r="I183" s="54">
        <v>0.18</v>
      </c>
      <c r="J183" s="96" t="s">
        <v>297</v>
      </c>
      <c r="K183" s="97" t="s">
        <v>298</v>
      </c>
    </row>
    <row r="184" spans="1:11" ht="15" customHeight="1">
      <c r="A184" s="50" t="s">
        <v>175</v>
      </c>
      <c r="B184" s="23" t="s">
        <v>174</v>
      </c>
      <c r="C184" s="4">
        <v>750</v>
      </c>
      <c r="D184" s="7">
        <f aca="true" t="shared" si="59" ref="D184:D189">C184*0.95</f>
        <v>712.5</v>
      </c>
      <c r="E184" s="10">
        <f aca="true" t="shared" si="60" ref="E184:E189">C184*0.93</f>
        <v>697.5</v>
      </c>
      <c r="F184" s="12">
        <f aca="true" t="shared" si="61" ref="F184:F189">C184*0.9</f>
        <v>675</v>
      </c>
      <c r="G184" s="56">
        <f aca="true" t="shared" si="62" ref="G184:G189">C184*0.87</f>
        <v>652.5</v>
      </c>
      <c r="H184" s="56">
        <f t="shared" si="44"/>
        <v>637.5</v>
      </c>
      <c r="I184" s="56">
        <f t="shared" si="49"/>
        <v>615</v>
      </c>
      <c r="J184" s="56">
        <f t="shared" si="50"/>
        <v>1500</v>
      </c>
      <c r="K184" s="56">
        <f t="shared" si="51"/>
        <v>1275</v>
      </c>
    </row>
    <row r="185" spans="1:11" ht="15" customHeight="1">
      <c r="A185" s="50" t="s">
        <v>176</v>
      </c>
      <c r="B185" s="23" t="s">
        <v>174</v>
      </c>
      <c r="C185" s="4">
        <v>730</v>
      </c>
      <c r="D185" s="7">
        <f t="shared" si="59"/>
        <v>693.5</v>
      </c>
      <c r="E185" s="10">
        <f t="shared" si="60"/>
        <v>678.9000000000001</v>
      </c>
      <c r="F185" s="12">
        <f t="shared" si="61"/>
        <v>657</v>
      </c>
      <c r="G185" s="56">
        <f t="shared" si="62"/>
        <v>635.1</v>
      </c>
      <c r="H185" s="56">
        <f t="shared" si="44"/>
        <v>620.5</v>
      </c>
      <c r="I185" s="56">
        <f t="shared" si="49"/>
        <v>598.5999999999999</v>
      </c>
      <c r="J185" s="56">
        <f t="shared" si="50"/>
        <v>1460</v>
      </c>
      <c r="K185" s="56">
        <f t="shared" si="51"/>
        <v>1241</v>
      </c>
    </row>
    <row r="186" spans="1:11" ht="15" customHeight="1">
      <c r="A186" s="50" t="s">
        <v>177</v>
      </c>
      <c r="B186" s="23" t="s">
        <v>174</v>
      </c>
      <c r="C186" s="4">
        <v>270</v>
      </c>
      <c r="D186" s="7">
        <f t="shared" si="59"/>
        <v>256.5</v>
      </c>
      <c r="E186" s="10">
        <f t="shared" si="60"/>
        <v>251.10000000000002</v>
      </c>
      <c r="F186" s="12">
        <f t="shared" si="61"/>
        <v>243</v>
      </c>
      <c r="G186" s="56">
        <f t="shared" si="62"/>
        <v>234.9</v>
      </c>
      <c r="H186" s="56">
        <f t="shared" si="44"/>
        <v>229.5</v>
      </c>
      <c r="I186" s="56">
        <f t="shared" si="49"/>
        <v>221.39999999999998</v>
      </c>
      <c r="J186" s="56">
        <f t="shared" si="50"/>
        <v>540</v>
      </c>
      <c r="K186" s="56">
        <f t="shared" si="51"/>
        <v>459</v>
      </c>
    </row>
    <row r="187" spans="1:11" ht="15" customHeight="1">
      <c r="A187" s="50" t="s">
        <v>178</v>
      </c>
      <c r="B187" s="23" t="s">
        <v>174</v>
      </c>
      <c r="C187" s="4">
        <v>290</v>
      </c>
      <c r="D187" s="7">
        <f t="shared" si="59"/>
        <v>275.5</v>
      </c>
      <c r="E187" s="10">
        <f t="shared" si="60"/>
        <v>269.7</v>
      </c>
      <c r="F187" s="12">
        <f t="shared" si="61"/>
        <v>261</v>
      </c>
      <c r="G187" s="56">
        <f t="shared" si="62"/>
        <v>252.3</v>
      </c>
      <c r="H187" s="56">
        <f t="shared" si="44"/>
        <v>246.5</v>
      </c>
      <c r="I187" s="56">
        <f t="shared" si="49"/>
        <v>237.79999999999998</v>
      </c>
      <c r="J187" s="56">
        <f t="shared" si="50"/>
        <v>580</v>
      </c>
      <c r="K187" s="56">
        <f t="shared" si="51"/>
        <v>493</v>
      </c>
    </row>
    <row r="188" spans="1:11" ht="15" customHeight="1">
      <c r="A188" s="50" t="s">
        <v>179</v>
      </c>
      <c r="B188" s="23" t="s">
        <v>174</v>
      </c>
      <c r="C188" s="4">
        <v>950</v>
      </c>
      <c r="D188" s="7">
        <f t="shared" si="59"/>
        <v>902.5</v>
      </c>
      <c r="E188" s="10">
        <f t="shared" si="60"/>
        <v>883.5</v>
      </c>
      <c r="F188" s="12">
        <f t="shared" si="61"/>
        <v>855</v>
      </c>
      <c r="G188" s="56">
        <f t="shared" si="62"/>
        <v>826.5</v>
      </c>
      <c r="H188" s="56">
        <f t="shared" si="44"/>
        <v>807.5</v>
      </c>
      <c r="I188" s="56">
        <f t="shared" si="49"/>
        <v>779</v>
      </c>
      <c r="J188" s="56">
        <f t="shared" si="50"/>
        <v>1900</v>
      </c>
      <c r="K188" s="56">
        <f t="shared" si="51"/>
        <v>1615</v>
      </c>
    </row>
    <row r="189" spans="1:11" ht="15" customHeight="1" thickBot="1">
      <c r="A189" s="50" t="s">
        <v>180</v>
      </c>
      <c r="B189" s="23" t="s">
        <v>174</v>
      </c>
      <c r="C189" s="4">
        <v>1450</v>
      </c>
      <c r="D189" s="7">
        <f t="shared" si="59"/>
        <v>1377.5</v>
      </c>
      <c r="E189" s="10">
        <f t="shared" si="60"/>
        <v>1348.5</v>
      </c>
      <c r="F189" s="12">
        <f t="shared" si="61"/>
        <v>1305</v>
      </c>
      <c r="G189" s="56">
        <f t="shared" si="62"/>
        <v>1261.5</v>
      </c>
      <c r="H189" s="56">
        <f t="shared" si="44"/>
        <v>1232.5</v>
      </c>
      <c r="I189" s="56">
        <f t="shared" si="49"/>
        <v>1189</v>
      </c>
      <c r="J189" s="56">
        <f t="shared" si="50"/>
        <v>2900</v>
      </c>
      <c r="K189" s="56">
        <f t="shared" si="51"/>
        <v>2465</v>
      </c>
    </row>
    <row r="190" spans="1:11" ht="15" customHeight="1" thickBot="1">
      <c r="A190" s="68" t="s">
        <v>40</v>
      </c>
      <c r="B190" s="32"/>
      <c r="C190" s="19" t="s">
        <v>1</v>
      </c>
      <c r="D190" s="20" t="s">
        <v>2</v>
      </c>
      <c r="E190" s="15">
        <v>-0.07</v>
      </c>
      <c r="F190" s="16">
        <v>-0.1</v>
      </c>
      <c r="G190" s="54">
        <v>0.13</v>
      </c>
      <c r="H190" s="54">
        <v>-0.15</v>
      </c>
      <c r="I190" s="54">
        <v>0.18</v>
      </c>
      <c r="J190" s="96" t="s">
        <v>297</v>
      </c>
      <c r="K190" s="97" t="s">
        <v>298</v>
      </c>
    </row>
    <row r="191" spans="1:11" ht="15" customHeight="1">
      <c r="A191" s="50" t="s">
        <v>141</v>
      </c>
      <c r="B191" s="23" t="s">
        <v>140</v>
      </c>
      <c r="C191" s="4">
        <v>875</v>
      </c>
      <c r="D191" s="7">
        <f aca="true" t="shared" si="63" ref="D191:D198">C191*0.95</f>
        <v>831.25</v>
      </c>
      <c r="E191" s="10">
        <f aca="true" t="shared" si="64" ref="E191:E198">C191*0.93</f>
        <v>813.75</v>
      </c>
      <c r="F191" s="12">
        <f aca="true" t="shared" si="65" ref="F191:F198">C191*0.9</f>
        <v>787.5</v>
      </c>
      <c r="G191" s="56">
        <f aca="true" t="shared" si="66" ref="G191:G198">C191*0.87</f>
        <v>761.25</v>
      </c>
      <c r="H191" s="56">
        <f aca="true" t="shared" si="67" ref="H191:H234">C191*0.85</f>
        <v>743.75</v>
      </c>
      <c r="I191" s="56">
        <f t="shared" si="49"/>
        <v>717.5</v>
      </c>
      <c r="J191" s="56">
        <f t="shared" si="50"/>
        <v>1750</v>
      </c>
      <c r="K191" s="56">
        <f t="shared" si="51"/>
        <v>1487.5</v>
      </c>
    </row>
    <row r="192" spans="1:11" ht="15" customHeight="1">
      <c r="A192" s="50" t="s">
        <v>142</v>
      </c>
      <c r="B192" s="23" t="s">
        <v>140</v>
      </c>
      <c r="C192" s="4">
        <v>750</v>
      </c>
      <c r="D192" s="7">
        <f t="shared" si="63"/>
        <v>712.5</v>
      </c>
      <c r="E192" s="10">
        <f t="shared" si="64"/>
        <v>697.5</v>
      </c>
      <c r="F192" s="12">
        <f t="shared" si="65"/>
        <v>675</v>
      </c>
      <c r="G192" s="56">
        <f t="shared" si="66"/>
        <v>652.5</v>
      </c>
      <c r="H192" s="56">
        <f t="shared" si="67"/>
        <v>637.5</v>
      </c>
      <c r="I192" s="56">
        <f t="shared" si="49"/>
        <v>615</v>
      </c>
      <c r="J192" s="56">
        <f t="shared" si="50"/>
        <v>1500</v>
      </c>
      <c r="K192" s="56">
        <f t="shared" si="51"/>
        <v>1275</v>
      </c>
    </row>
    <row r="193" spans="1:11" ht="15" customHeight="1">
      <c r="A193" s="76" t="s">
        <v>143</v>
      </c>
      <c r="B193" s="23" t="s">
        <v>140</v>
      </c>
      <c r="C193" s="4">
        <v>1100</v>
      </c>
      <c r="D193" s="7">
        <f t="shared" si="63"/>
        <v>1045</v>
      </c>
      <c r="E193" s="10">
        <f t="shared" si="64"/>
        <v>1023</v>
      </c>
      <c r="F193" s="12">
        <f t="shared" si="65"/>
        <v>990</v>
      </c>
      <c r="G193" s="56">
        <f t="shared" si="66"/>
        <v>957</v>
      </c>
      <c r="H193" s="56">
        <f t="shared" si="67"/>
        <v>935</v>
      </c>
      <c r="I193" s="56">
        <f t="shared" si="49"/>
        <v>902</v>
      </c>
      <c r="J193" s="56">
        <f t="shared" si="50"/>
        <v>2200</v>
      </c>
      <c r="K193" s="56">
        <f t="shared" si="51"/>
        <v>1870</v>
      </c>
    </row>
    <row r="194" spans="1:11" ht="15" customHeight="1">
      <c r="A194" s="50" t="s">
        <v>144</v>
      </c>
      <c r="B194" s="23" t="s">
        <v>140</v>
      </c>
      <c r="C194" s="4">
        <v>1250</v>
      </c>
      <c r="D194" s="7">
        <f t="shared" si="63"/>
        <v>1187.5</v>
      </c>
      <c r="E194" s="10">
        <f t="shared" si="64"/>
        <v>1162.5</v>
      </c>
      <c r="F194" s="12">
        <f t="shared" si="65"/>
        <v>1125</v>
      </c>
      <c r="G194" s="56">
        <f t="shared" si="66"/>
        <v>1087.5</v>
      </c>
      <c r="H194" s="56">
        <f t="shared" si="67"/>
        <v>1062.5</v>
      </c>
      <c r="I194" s="56">
        <f t="shared" si="49"/>
        <v>1025</v>
      </c>
      <c r="J194" s="56">
        <f t="shared" si="50"/>
        <v>2500</v>
      </c>
      <c r="K194" s="56">
        <f t="shared" si="51"/>
        <v>2125</v>
      </c>
    </row>
    <row r="195" spans="1:11" ht="15" customHeight="1">
      <c r="A195" s="76" t="s">
        <v>145</v>
      </c>
      <c r="B195" s="23" t="s">
        <v>140</v>
      </c>
      <c r="C195" s="4">
        <v>350</v>
      </c>
      <c r="D195" s="7">
        <f t="shared" si="63"/>
        <v>332.5</v>
      </c>
      <c r="E195" s="10">
        <f t="shared" si="64"/>
        <v>325.5</v>
      </c>
      <c r="F195" s="12">
        <f t="shared" si="65"/>
        <v>315</v>
      </c>
      <c r="G195" s="56">
        <f t="shared" si="66"/>
        <v>304.5</v>
      </c>
      <c r="H195" s="56">
        <f t="shared" si="67"/>
        <v>297.5</v>
      </c>
      <c r="I195" s="56">
        <f t="shared" si="49"/>
        <v>287</v>
      </c>
      <c r="J195" s="56">
        <f t="shared" si="50"/>
        <v>700</v>
      </c>
      <c r="K195" s="56">
        <f t="shared" si="51"/>
        <v>595</v>
      </c>
    </row>
    <row r="196" spans="1:11" ht="15" customHeight="1">
      <c r="A196" s="76" t="s">
        <v>146</v>
      </c>
      <c r="B196" s="23" t="s">
        <v>140</v>
      </c>
      <c r="C196" s="4">
        <v>365</v>
      </c>
      <c r="D196" s="7">
        <f t="shared" si="63"/>
        <v>346.75</v>
      </c>
      <c r="E196" s="10">
        <f t="shared" si="64"/>
        <v>339.45000000000005</v>
      </c>
      <c r="F196" s="12">
        <f t="shared" si="65"/>
        <v>328.5</v>
      </c>
      <c r="G196" s="56">
        <f t="shared" si="66"/>
        <v>317.55</v>
      </c>
      <c r="H196" s="56">
        <f t="shared" si="67"/>
        <v>310.25</v>
      </c>
      <c r="I196" s="56">
        <f t="shared" si="49"/>
        <v>299.29999999999995</v>
      </c>
      <c r="J196" s="56">
        <f t="shared" si="50"/>
        <v>730</v>
      </c>
      <c r="K196" s="56">
        <f t="shared" si="51"/>
        <v>620.5</v>
      </c>
    </row>
    <row r="197" spans="1:11" ht="15" customHeight="1">
      <c r="A197" s="50" t="s">
        <v>147</v>
      </c>
      <c r="B197" s="23" t="s">
        <v>140</v>
      </c>
      <c r="C197" s="4">
        <v>485</v>
      </c>
      <c r="D197" s="7">
        <f t="shared" si="63"/>
        <v>460.75</v>
      </c>
      <c r="E197" s="10">
        <f t="shared" si="64"/>
        <v>451.05</v>
      </c>
      <c r="F197" s="12">
        <f t="shared" si="65"/>
        <v>436.5</v>
      </c>
      <c r="G197" s="56">
        <f t="shared" si="66"/>
        <v>421.95</v>
      </c>
      <c r="H197" s="56">
        <f t="shared" si="67"/>
        <v>412.25</v>
      </c>
      <c r="I197" s="56">
        <f t="shared" si="49"/>
        <v>397.7</v>
      </c>
      <c r="J197" s="56">
        <f t="shared" si="50"/>
        <v>970</v>
      </c>
      <c r="K197" s="56">
        <f t="shared" si="51"/>
        <v>824.5</v>
      </c>
    </row>
    <row r="198" spans="1:11" ht="15" customHeight="1" thickBot="1">
      <c r="A198" s="76" t="s">
        <v>148</v>
      </c>
      <c r="B198" s="23" t="s">
        <v>140</v>
      </c>
      <c r="C198" s="4">
        <v>600</v>
      </c>
      <c r="D198" s="7">
        <f t="shared" si="63"/>
        <v>570</v>
      </c>
      <c r="E198" s="10">
        <f t="shared" si="64"/>
        <v>558</v>
      </c>
      <c r="F198" s="12">
        <f t="shared" si="65"/>
        <v>540</v>
      </c>
      <c r="G198" s="56">
        <f t="shared" si="66"/>
        <v>522</v>
      </c>
      <c r="H198" s="56">
        <f t="shared" si="67"/>
        <v>510</v>
      </c>
      <c r="I198" s="56">
        <f t="shared" si="49"/>
        <v>491.99999999999994</v>
      </c>
      <c r="J198" s="56">
        <f t="shared" si="50"/>
        <v>1200</v>
      </c>
      <c r="K198" s="56">
        <f t="shared" si="51"/>
        <v>1020</v>
      </c>
    </row>
    <row r="199" spans="1:11" ht="15" customHeight="1" thickBot="1">
      <c r="A199" s="79" t="s">
        <v>40</v>
      </c>
      <c r="B199" s="32"/>
      <c r="C199" s="19" t="s">
        <v>1</v>
      </c>
      <c r="D199" s="20" t="s">
        <v>2</v>
      </c>
      <c r="E199" s="15">
        <v>-0.07</v>
      </c>
      <c r="F199" s="16">
        <v>-0.1</v>
      </c>
      <c r="G199" s="54">
        <v>0.13</v>
      </c>
      <c r="H199" s="54">
        <v>-0.15</v>
      </c>
      <c r="I199" s="54">
        <v>0.18</v>
      </c>
      <c r="J199" s="96" t="s">
        <v>297</v>
      </c>
      <c r="K199" s="97" t="s">
        <v>298</v>
      </c>
    </row>
    <row r="200" spans="1:11" ht="15" customHeight="1">
      <c r="A200" s="50" t="s">
        <v>244</v>
      </c>
      <c r="B200" s="23" t="s">
        <v>243</v>
      </c>
      <c r="C200" s="4">
        <v>750</v>
      </c>
      <c r="D200" s="7">
        <f aca="true" t="shared" si="68" ref="D200:D205">C200*0.95</f>
        <v>712.5</v>
      </c>
      <c r="E200" s="10">
        <f aca="true" t="shared" si="69" ref="E200:E205">C200*0.93</f>
        <v>697.5</v>
      </c>
      <c r="F200" s="12">
        <f aca="true" t="shared" si="70" ref="F200:F205">C200*0.9</f>
        <v>675</v>
      </c>
      <c r="G200" s="56">
        <f aca="true" t="shared" si="71" ref="G200:G205">C200*0.87</f>
        <v>652.5</v>
      </c>
      <c r="H200" s="56">
        <f aca="true" t="shared" si="72" ref="H200:H205">C200*0.85</f>
        <v>637.5</v>
      </c>
      <c r="I200" s="56">
        <f t="shared" si="49"/>
        <v>615</v>
      </c>
      <c r="J200" s="56">
        <f t="shared" si="50"/>
        <v>1500</v>
      </c>
      <c r="K200" s="56">
        <f t="shared" si="51"/>
        <v>1275</v>
      </c>
    </row>
    <row r="201" spans="1:11" ht="15" customHeight="1">
      <c r="A201" s="50" t="s">
        <v>245</v>
      </c>
      <c r="B201" s="23" t="s">
        <v>243</v>
      </c>
      <c r="C201" s="4">
        <v>720</v>
      </c>
      <c r="D201" s="7">
        <f t="shared" si="68"/>
        <v>684</v>
      </c>
      <c r="E201" s="10">
        <f t="shared" si="69"/>
        <v>669.6</v>
      </c>
      <c r="F201" s="12">
        <f t="shared" si="70"/>
        <v>648</v>
      </c>
      <c r="G201" s="56">
        <f t="shared" si="71"/>
        <v>626.4</v>
      </c>
      <c r="H201" s="56">
        <f t="shared" si="72"/>
        <v>612</v>
      </c>
      <c r="I201" s="56">
        <f t="shared" si="49"/>
        <v>590.4</v>
      </c>
      <c r="J201" s="56">
        <f t="shared" si="50"/>
        <v>1440</v>
      </c>
      <c r="K201" s="56">
        <f t="shared" si="51"/>
        <v>1224</v>
      </c>
    </row>
    <row r="202" spans="1:11" ht="15" customHeight="1">
      <c r="A202" s="50" t="s">
        <v>246</v>
      </c>
      <c r="B202" s="23" t="s">
        <v>243</v>
      </c>
      <c r="C202" s="4">
        <v>690</v>
      </c>
      <c r="D202" s="7">
        <f t="shared" si="68"/>
        <v>655.5</v>
      </c>
      <c r="E202" s="10">
        <f t="shared" si="69"/>
        <v>641.7</v>
      </c>
      <c r="F202" s="12">
        <f t="shared" si="70"/>
        <v>621</v>
      </c>
      <c r="G202" s="56">
        <f t="shared" si="71"/>
        <v>600.3</v>
      </c>
      <c r="H202" s="56">
        <f t="shared" si="72"/>
        <v>586.5</v>
      </c>
      <c r="I202" s="56">
        <f t="shared" si="49"/>
        <v>565.8</v>
      </c>
      <c r="J202" s="56">
        <f t="shared" si="50"/>
        <v>1380</v>
      </c>
      <c r="K202" s="56">
        <f t="shared" si="51"/>
        <v>1173</v>
      </c>
    </row>
    <row r="203" spans="1:11" ht="15" customHeight="1">
      <c r="A203" s="50" t="s">
        <v>247</v>
      </c>
      <c r="B203" s="23" t="s">
        <v>243</v>
      </c>
      <c r="C203" s="4">
        <v>310</v>
      </c>
      <c r="D203" s="7">
        <f t="shared" si="68"/>
        <v>294.5</v>
      </c>
      <c r="E203" s="10">
        <f t="shared" si="69"/>
        <v>288.3</v>
      </c>
      <c r="F203" s="12">
        <f t="shared" si="70"/>
        <v>279</v>
      </c>
      <c r="G203" s="56">
        <f t="shared" si="71"/>
        <v>269.7</v>
      </c>
      <c r="H203" s="56">
        <f t="shared" si="72"/>
        <v>263.5</v>
      </c>
      <c r="I203" s="56">
        <f t="shared" si="49"/>
        <v>254.2</v>
      </c>
      <c r="J203" s="56">
        <f t="shared" si="50"/>
        <v>620</v>
      </c>
      <c r="K203" s="56">
        <f t="shared" si="51"/>
        <v>527</v>
      </c>
    </row>
    <row r="204" spans="1:11" ht="15" customHeight="1">
      <c r="A204" s="50" t="s">
        <v>248</v>
      </c>
      <c r="B204" s="23" t="s">
        <v>243</v>
      </c>
      <c r="C204" s="4">
        <v>320</v>
      </c>
      <c r="D204" s="7">
        <f t="shared" si="68"/>
        <v>304</v>
      </c>
      <c r="E204" s="10">
        <f t="shared" si="69"/>
        <v>297.6</v>
      </c>
      <c r="F204" s="12">
        <f t="shared" si="70"/>
        <v>288</v>
      </c>
      <c r="G204" s="56">
        <f t="shared" si="71"/>
        <v>278.4</v>
      </c>
      <c r="H204" s="56">
        <f t="shared" si="72"/>
        <v>272</v>
      </c>
      <c r="I204" s="56">
        <f t="shared" si="49"/>
        <v>262.4</v>
      </c>
      <c r="J204" s="56">
        <f t="shared" si="50"/>
        <v>640</v>
      </c>
      <c r="K204" s="56">
        <f t="shared" si="51"/>
        <v>544</v>
      </c>
    </row>
    <row r="205" spans="1:11" ht="15" customHeight="1" thickBot="1">
      <c r="A205" s="50" t="s">
        <v>249</v>
      </c>
      <c r="B205" s="23" t="s">
        <v>243</v>
      </c>
      <c r="C205" s="4">
        <v>340</v>
      </c>
      <c r="D205" s="7">
        <f t="shared" si="68"/>
        <v>323</v>
      </c>
      <c r="E205" s="10">
        <f t="shared" si="69"/>
        <v>316.2</v>
      </c>
      <c r="F205" s="12">
        <f t="shared" si="70"/>
        <v>306</v>
      </c>
      <c r="G205" s="56">
        <f t="shared" si="71"/>
        <v>295.8</v>
      </c>
      <c r="H205" s="56">
        <f t="shared" si="72"/>
        <v>289</v>
      </c>
      <c r="I205" s="56">
        <f aca="true" t="shared" si="73" ref="I205:I268">C205*0.82</f>
        <v>278.8</v>
      </c>
      <c r="J205" s="56">
        <f aca="true" t="shared" si="74" ref="J205:J268">C205*2</f>
        <v>680</v>
      </c>
      <c r="K205" s="56">
        <f aca="true" t="shared" si="75" ref="K205:K268">C205*1.7</f>
        <v>578</v>
      </c>
    </row>
    <row r="206" spans="1:11" ht="15" customHeight="1" thickBot="1">
      <c r="A206" s="68" t="s">
        <v>40</v>
      </c>
      <c r="B206" s="32"/>
      <c r="C206" s="19" t="s">
        <v>1</v>
      </c>
      <c r="D206" s="20" t="s">
        <v>2</v>
      </c>
      <c r="E206" s="15">
        <v>-0.07</v>
      </c>
      <c r="F206" s="16">
        <v>-0.1</v>
      </c>
      <c r="G206" s="54">
        <v>0.13</v>
      </c>
      <c r="H206" s="54">
        <v>-0.15</v>
      </c>
      <c r="I206" s="54">
        <v>0.18</v>
      </c>
      <c r="J206" s="96" t="s">
        <v>297</v>
      </c>
      <c r="K206" s="97" t="s">
        <v>298</v>
      </c>
    </row>
    <row r="207" spans="1:11" ht="15" customHeight="1">
      <c r="A207" s="50" t="s">
        <v>208</v>
      </c>
      <c r="B207" s="23" t="s">
        <v>128</v>
      </c>
      <c r="C207" s="4">
        <v>595</v>
      </c>
      <c r="D207" s="7">
        <f>C207*0.95</f>
        <v>565.25</v>
      </c>
      <c r="E207" s="10">
        <f>C207*0.93</f>
        <v>553.35</v>
      </c>
      <c r="F207" s="12">
        <f>C207*0.9</f>
        <v>535.5</v>
      </c>
      <c r="G207" s="56">
        <f>C207*0.87</f>
        <v>517.65</v>
      </c>
      <c r="H207" s="56">
        <f t="shared" si="67"/>
        <v>505.75</v>
      </c>
      <c r="I207" s="56">
        <f t="shared" si="73"/>
        <v>487.9</v>
      </c>
      <c r="J207" s="56">
        <f t="shared" si="74"/>
        <v>1190</v>
      </c>
      <c r="K207" s="56">
        <f t="shared" si="75"/>
        <v>1011.5</v>
      </c>
    </row>
    <row r="208" spans="1:11" ht="15" customHeight="1">
      <c r="A208" s="50" t="s">
        <v>209</v>
      </c>
      <c r="B208" s="23" t="s">
        <v>128</v>
      </c>
      <c r="C208" s="4">
        <v>675</v>
      </c>
      <c r="D208" s="7">
        <f aca="true" t="shared" si="76" ref="D208:D217">C208*0.95</f>
        <v>641.25</v>
      </c>
      <c r="E208" s="10">
        <f aca="true" t="shared" si="77" ref="E208:E217">C208*0.93</f>
        <v>627.75</v>
      </c>
      <c r="F208" s="12">
        <f aca="true" t="shared" si="78" ref="F208:F217">C208*0.9</f>
        <v>607.5</v>
      </c>
      <c r="G208" s="56">
        <f aca="true" t="shared" si="79" ref="G208:G217">C208*0.87</f>
        <v>587.25</v>
      </c>
      <c r="H208" s="56">
        <f t="shared" si="67"/>
        <v>573.75</v>
      </c>
      <c r="I208" s="56">
        <f t="shared" si="73"/>
        <v>553.5</v>
      </c>
      <c r="J208" s="56">
        <f t="shared" si="74"/>
        <v>1350</v>
      </c>
      <c r="K208" s="56">
        <f t="shared" si="75"/>
        <v>1147.5</v>
      </c>
    </row>
    <row r="209" spans="1:11" ht="15" customHeight="1">
      <c r="A209" s="50" t="s">
        <v>210</v>
      </c>
      <c r="B209" s="23" t="s">
        <v>128</v>
      </c>
      <c r="C209" s="4">
        <v>670</v>
      </c>
      <c r="D209" s="7">
        <f t="shared" si="76"/>
        <v>636.5</v>
      </c>
      <c r="E209" s="10">
        <f t="shared" si="77"/>
        <v>623.1</v>
      </c>
      <c r="F209" s="12">
        <f t="shared" si="78"/>
        <v>603</v>
      </c>
      <c r="G209" s="56">
        <f t="shared" si="79"/>
        <v>582.9</v>
      </c>
      <c r="H209" s="56">
        <f t="shared" si="67"/>
        <v>569.5</v>
      </c>
      <c r="I209" s="56">
        <f t="shared" si="73"/>
        <v>549.4</v>
      </c>
      <c r="J209" s="56">
        <f t="shared" si="74"/>
        <v>1340</v>
      </c>
      <c r="K209" s="56">
        <f t="shared" si="75"/>
        <v>1139</v>
      </c>
    </row>
    <row r="210" spans="1:11" ht="15" customHeight="1">
      <c r="A210" s="50" t="s">
        <v>211</v>
      </c>
      <c r="B210" s="23" t="s">
        <v>128</v>
      </c>
      <c r="C210" s="4">
        <v>645</v>
      </c>
      <c r="D210" s="7">
        <f t="shared" si="76"/>
        <v>612.75</v>
      </c>
      <c r="E210" s="10">
        <f t="shared" si="77"/>
        <v>599.85</v>
      </c>
      <c r="F210" s="12">
        <f t="shared" si="78"/>
        <v>580.5</v>
      </c>
      <c r="G210" s="56">
        <f t="shared" si="79"/>
        <v>561.15</v>
      </c>
      <c r="H210" s="56">
        <f t="shared" si="67"/>
        <v>548.25</v>
      </c>
      <c r="I210" s="56">
        <f t="shared" si="73"/>
        <v>528.9</v>
      </c>
      <c r="J210" s="56">
        <f t="shared" si="74"/>
        <v>1290</v>
      </c>
      <c r="K210" s="56">
        <f t="shared" si="75"/>
        <v>1096.5</v>
      </c>
    </row>
    <row r="211" spans="1:11" ht="15" customHeight="1">
      <c r="A211" s="50" t="s">
        <v>212</v>
      </c>
      <c r="B211" s="23" t="s">
        <v>128</v>
      </c>
      <c r="C211" s="4">
        <v>685</v>
      </c>
      <c r="D211" s="7">
        <f t="shared" si="76"/>
        <v>650.75</v>
      </c>
      <c r="E211" s="10">
        <f t="shared" si="77"/>
        <v>637.0500000000001</v>
      </c>
      <c r="F211" s="12">
        <f t="shared" si="78"/>
        <v>616.5</v>
      </c>
      <c r="G211" s="56">
        <f t="shared" si="79"/>
        <v>595.95</v>
      </c>
      <c r="H211" s="56">
        <f t="shared" si="67"/>
        <v>582.25</v>
      </c>
      <c r="I211" s="56">
        <f t="shared" si="73"/>
        <v>561.6999999999999</v>
      </c>
      <c r="J211" s="56">
        <f t="shared" si="74"/>
        <v>1370</v>
      </c>
      <c r="K211" s="56">
        <f t="shared" si="75"/>
        <v>1164.5</v>
      </c>
    </row>
    <row r="212" spans="1:11" ht="15" customHeight="1">
      <c r="A212" s="50" t="s">
        <v>129</v>
      </c>
      <c r="B212" s="23" t="s">
        <v>128</v>
      </c>
      <c r="C212" s="4">
        <v>900</v>
      </c>
      <c r="D212" s="7">
        <f t="shared" si="76"/>
        <v>855</v>
      </c>
      <c r="E212" s="10">
        <f t="shared" si="77"/>
        <v>837</v>
      </c>
      <c r="F212" s="12">
        <f t="shared" si="78"/>
        <v>810</v>
      </c>
      <c r="G212" s="56">
        <f t="shared" si="79"/>
        <v>783</v>
      </c>
      <c r="H212" s="56">
        <f t="shared" si="67"/>
        <v>765</v>
      </c>
      <c r="I212" s="56">
        <f t="shared" si="73"/>
        <v>738</v>
      </c>
      <c r="J212" s="56">
        <f t="shared" si="74"/>
        <v>1800</v>
      </c>
      <c r="K212" s="56">
        <f t="shared" si="75"/>
        <v>1530</v>
      </c>
    </row>
    <row r="213" spans="1:11" ht="15" customHeight="1">
      <c r="A213" s="76" t="s">
        <v>130</v>
      </c>
      <c r="B213" s="23" t="s">
        <v>128</v>
      </c>
      <c r="C213" s="4">
        <v>280</v>
      </c>
      <c r="D213" s="7">
        <f t="shared" si="76"/>
        <v>266</v>
      </c>
      <c r="E213" s="10">
        <f t="shared" si="77"/>
        <v>260.40000000000003</v>
      </c>
      <c r="F213" s="12">
        <f t="shared" si="78"/>
        <v>252</v>
      </c>
      <c r="G213" s="56">
        <f t="shared" si="79"/>
        <v>243.6</v>
      </c>
      <c r="H213" s="56">
        <f t="shared" si="67"/>
        <v>238</v>
      </c>
      <c r="I213" s="56">
        <f t="shared" si="73"/>
        <v>229.6</v>
      </c>
      <c r="J213" s="56">
        <f t="shared" si="74"/>
        <v>560</v>
      </c>
      <c r="K213" s="56">
        <f t="shared" si="75"/>
        <v>476</v>
      </c>
    </row>
    <row r="214" spans="1:11" ht="15" customHeight="1">
      <c r="A214" s="76" t="s">
        <v>132</v>
      </c>
      <c r="B214" s="23" t="s">
        <v>128</v>
      </c>
      <c r="C214" s="4">
        <v>265</v>
      </c>
      <c r="D214" s="7">
        <f t="shared" si="76"/>
        <v>251.75</v>
      </c>
      <c r="E214" s="10">
        <f t="shared" si="77"/>
        <v>246.45000000000002</v>
      </c>
      <c r="F214" s="12">
        <f t="shared" si="78"/>
        <v>238.5</v>
      </c>
      <c r="G214" s="56">
        <f t="shared" si="79"/>
        <v>230.55</v>
      </c>
      <c r="H214" s="56">
        <f t="shared" si="67"/>
        <v>225.25</v>
      </c>
      <c r="I214" s="56">
        <f t="shared" si="73"/>
        <v>217.29999999999998</v>
      </c>
      <c r="J214" s="56">
        <f t="shared" si="74"/>
        <v>530</v>
      </c>
      <c r="K214" s="56">
        <f t="shared" si="75"/>
        <v>450.5</v>
      </c>
    </row>
    <row r="215" spans="1:11" ht="15" customHeight="1">
      <c r="A215" s="50" t="s">
        <v>131</v>
      </c>
      <c r="B215" s="23" t="s">
        <v>128</v>
      </c>
      <c r="C215" s="4">
        <v>275</v>
      </c>
      <c r="D215" s="7">
        <f t="shared" si="76"/>
        <v>261.25</v>
      </c>
      <c r="E215" s="10">
        <f t="shared" si="77"/>
        <v>255.75</v>
      </c>
      <c r="F215" s="12">
        <f t="shared" si="78"/>
        <v>247.5</v>
      </c>
      <c r="G215" s="56">
        <f t="shared" si="79"/>
        <v>239.25</v>
      </c>
      <c r="H215" s="56">
        <f t="shared" si="67"/>
        <v>233.75</v>
      </c>
      <c r="I215" s="56">
        <f t="shared" si="73"/>
        <v>225.5</v>
      </c>
      <c r="J215" s="56">
        <f t="shared" si="74"/>
        <v>550</v>
      </c>
      <c r="K215" s="56">
        <f t="shared" si="75"/>
        <v>467.5</v>
      </c>
    </row>
    <row r="216" spans="1:11" ht="15" customHeight="1">
      <c r="A216" s="50" t="s">
        <v>133</v>
      </c>
      <c r="B216" s="23" t="s">
        <v>128</v>
      </c>
      <c r="C216" s="4">
        <v>310</v>
      </c>
      <c r="D216" s="7">
        <f t="shared" si="76"/>
        <v>294.5</v>
      </c>
      <c r="E216" s="10">
        <f t="shared" si="77"/>
        <v>288.3</v>
      </c>
      <c r="F216" s="12">
        <f t="shared" si="78"/>
        <v>279</v>
      </c>
      <c r="G216" s="56">
        <f t="shared" si="79"/>
        <v>269.7</v>
      </c>
      <c r="H216" s="56">
        <f t="shared" si="67"/>
        <v>263.5</v>
      </c>
      <c r="I216" s="56">
        <f t="shared" si="73"/>
        <v>254.2</v>
      </c>
      <c r="J216" s="56">
        <f t="shared" si="74"/>
        <v>620</v>
      </c>
      <c r="K216" s="56">
        <f t="shared" si="75"/>
        <v>527</v>
      </c>
    </row>
    <row r="217" spans="1:11" ht="15" customHeight="1" thickBot="1">
      <c r="A217" s="50" t="s">
        <v>134</v>
      </c>
      <c r="B217" s="23" t="s">
        <v>128</v>
      </c>
      <c r="C217" s="4">
        <v>315</v>
      </c>
      <c r="D217" s="7">
        <f t="shared" si="76"/>
        <v>299.25</v>
      </c>
      <c r="E217" s="10">
        <f t="shared" si="77"/>
        <v>292.95</v>
      </c>
      <c r="F217" s="12">
        <f t="shared" si="78"/>
        <v>283.5</v>
      </c>
      <c r="G217" s="56">
        <f t="shared" si="79"/>
        <v>274.05</v>
      </c>
      <c r="H217" s="56">
        <f t="shared" si="67"/>
        <v>267.75</v>
      </c>
      <c r="I217" s="56">
        <f t="shared" si="73"/>
        <v>258.3</v>
      </c>
      <c r="J217" s="56">
        <f t="shared" si="74"/>
        <v>630</v>
      </c>
      <c r="K217" s="56">
        <f t="shared" si="75"/>
        <v>535.5</v>
      </c>
    </row>
    <row r="218" spans="1:11" ht="15" customHeight="1" thickBot="1">
      <c r="A218" s="85" t="s">
        <v>53</v>
      </c>
      <c r="B218" s="33"/>
      <c r="C218" s="19" t="s">
        <v>1</v>
      </c>
      <c r="D218" s="20" t="s">
        <v>2</v>
      </c>
      <c r="E218" s="15">
        <v>-0.07</v>
      </c>
      <c r="F218" s="16">
        <v>-0.1</v>
      </c>
      <c r="G218" s="54">
        <v>0.13</v>
      </c>
      <c r="H218" s="54">
        <v>-0.15</v>
      </c>
      <c r="I218" s="54">
        <v>0.18</v>
      </c>
      <c r="J218" s="96" t="s">
        <v>297</v>
      </c>
      <c r="K218" s="97" t="s">
        <v>298</v>
      </c>
    </row>
    <row r="219" spans="1:11" ht="15" customHeight="1">
      <c r="A219" s="90" t="s">
        <v>286</v>
      </c>
      <c r="B219" s="91" t="s">
        <v>287</v>
      </c>
      <c r="C219" s="93">
        <v>800</v>
      </c>
      <c r="D219" s="7">
        <f aca="true" t="shared" si="80" ref="D219:D224">C219*0.95</f>
        <v>760</v>
      </c>
      <c r="E219" s="10">
        <f aca="true" t="shared" si="81" ref="E219:E224">C219*0.93</f>
        <v>744</v>
      </c>
      <c r="F219" s="12">
        <f aca="true" t="shared" si="82" ref="F219:F224">C219*0.9</f>
        <v>720</v>
      </c>
      <c r="G219" s="56">
        <f aca="true" t="shared" si="83" ref="G219:G224">C219*0.87</f>
        <v>696</v>
      </c>
      <c r="H219" s="56">
        <f aca="true" t="shared" si="84" ref="H219:H224">C219*0.85</f>
        <v>680</v>
      </c>
      <c r="I219" s="56">
        <f t="shared" si="73"/>
        <v>656</v>
      </c>
      <c r="J219" s="56">
        <f t="shared" si="74"/>
        <v>1600</v>
      </c>
      <c r="K219" s="56">
        <f t="shared" si="75"/>
        <v>1360</v>
      </c>
    </row>
    <row r="220" spans="1:11" ht="15" customHeight="1">
      <c r="A220" s="92" t="s">
        <v>288</v>
      </c>
      <c r="B220" s="91" t="s">
        <v>287</v>
      </c>
      <c r="C220" s="93">
        <v>760</v>
      </c>
      <c r="D220" s="7">
        <f t="shared" si="80"/>
        <v>722</v>
      </c>
      <c r="E220" s="10">
        <f t="shared" si="81"/>
        <v>706.8000000000001</v>
      </c>
      <c r="F220" s="12">
        <f t="shared" si="82"/>
        <v>684</v>
      </c>
      <c r="G220" s="56">
        <f t="shared" si="83"/>
        <v>661.2</v>
      </c>
      <c r="H220" s="56">
        <f t="shared" si="84"/>
        <v>646</v>
      </c>
      <c r="I220" s="56">
        <f t="shared" si="73"/>
        <v>623.1999999999999</v>
      </c>
      <c r="J220" s="56">
        <f t="shared" si="74"/>
        <v>1520</v>
      </c>
      <c r="K220" s="56">
        <f t="shared" si="75"/>
        <v>1292</v>
      </c>
    </row>
    <row r="221" spans="1:11" ht="15" customHeight="1">
      <c r="A221" s="92" t="s">
        <v>289</v>
      </c>
      <c r="B221" s="91" t="s">
        <v>287</v>
      </c>
      <c r="C221" s="93">
        <v>720</v>
      </c>
      <c r="D221" s="7">
        <f t="shared" si="80"/>
        <v>684</v>
      </c>
      <c r="E221" s="10">
        <f t="shared" si="81"/>
        <v>669.6</v>
      </c>
      <c r="F221" s="12">
        <f t="shared" si="82"/>
        <v>648</v>
      </c>
      <c r="G221" s="56">
        <f t="shared" si="83"/>
        <v>626.4</v>
      </c>
      <c r="H221" s="56">
        <f t="shared" si="84"/>
        <v>612</v>
      </c>
      <c r="I221" s="56">
        <f t="shared" si="73"/>
        <v>590.4</v>
      </c>
      <c r="J221" s="56">
        <f t="shared" si="74"/>
        <v>1440</v>
      </c>
      <c r="K221" s="56">
        <f t="shared" si="75"/>
        <v>1224</v>
      </c>
    </row>
    <row r="222" spans="1:11" ht="15" customHeight="1">
      <c r="A222" s="92" t="s">
        <v>290</v>
      </c>
      <c r="B222" s="91" t="s">
        <v>287</v>
      </c>
      <c r="C222" s="93">
        <v>290</v>
      </c>
      <c r="D222" s="7">
        <f t="shared" si="80"/>
        <v>275.5</v>
      </c>
      <c r="E222" s="10">
        <f t="shared" si="81"/>
        <v>269.7</v>
      </c>
      <c r="F222" s="12">
        <f t="shared" si="82"/>
        <v>261</v>
      </c>
      <c r="G222" s="56">
        <f t="shared" si="83"/>
        <v>252.3</v>
      </c>
      <c r="H222" s="56">
        <f t="shared" si="84"/>
        <v>246.5</v>
      </c>
      <c r="I222" s="56">
        <f t="shared" si="73"/>
        <v>237.79999999999998</v>
      </c>
      <c r="J222" s="56">
        <f t="shared" si="74"/>
        <v>580</v>
      </c>
      <c r="K222" s="56">
        <f t="shared" si="75"/>
        <v>493</v>
      </c>
    </row>
    <row r="223" spans="1:11" ht="15" customHeight="1">
      <c r="A223" s="90" t="s">
        <v>291</v>
      </c>
      <c r="B223" s="91" t="s">
        <v>287</v>
      </c>
      <c r="C223" s="93">
        <v>340</v>
      </c>
      <c r="D223" s="7">
        <f t="shared" si="80"/>
        <v>323</v>
      </c>
      <c r="E223" s="10">
        <f t="shared" si="81"/>
        <v>316.2</v>
      </c>
      <c r="F223" s="12">
        <f t="shared" si="82"/>
        <v>306</v>
      </c>
      <c r="G223" s="56">
        <f t="shared" si="83"/>
        <v>295.8</v>
      </c>
      <c r="H223" s="56">
        <f t="shared" si="84"/>
        <v>289</v>
      </c>
      <c r="I223" s="56">
        <f t="shared" si="73"/>
        <v>278.8</v>
      </c>
      <c r="J223" s="56">
        <f t="shared" si="74"/>
        <v>680</v>
      </c>
      <c r="K223" s="56">
        <f t="shared" si="75"/>
        <v>578</v>
      </c>
    </row>
    <row r="224" spans="1:11" ht="15" customHeight="1" thickBot="1">
      <c r="A224" s="92" t="s">
        <v>292</v>
      </c>
      <c r="B224" s="91" t="s">
        <v>287</v>
      </c>
      <c r="C224" s="93">
        <v>350</v>
      </c>
      <c r="D224" s="7">
        <f t="shared" si="80"/>
        <v>332.5</v>
      </c>
      <c r="E224" s="10">
        <f t="shared" si="81"/>
        <v>325.5</v>
      </c>
      <c r="F224" s="12">
        <f t="shared" si="82"/>
        <v>315</v>
      </c>
      <c r="G224" s="56">
        <f t="shared" si="83"/>
        <v>304.5</v>
      </c>
      <c r="H224" s="56">
        <f t="shared" si="84"/>
        <v>297.5</v>
      </c>
      <c r="I224" s="56">
        <f t="shared" si="73"/>
        <v>287</v>
      </c>
      <c r="J224" s="56">
        <f t="shared" si="74"/>
        <v>700</v>
      </c>
      <c r="K224" s="56">
        <f t="shared" si="75"/>
        <v>595</v>
      </c>
    </row>
    <row r="225" spans="1:11" ht="15" customHeight="1" thickBot="1">
      <c r="A225" s="68" t="s">
        <v>53</v>
      </c>
      <c r="B225" s="33"/>
      <c r="C225" s="19" t="s">
        <v>1</v>
      </c>
      <c r="D225" s="20" t="s">
        <v>2</v>
      </c>
      <c r="E225" s="15">
        <v>-0.07</v>
      </c>
      <c r="F225" s="16">
        <v>-0.1</v>
      </c>
      <c r="G225" s="54">
        <v>0.13</v>
      </c>
      <c r="H225" s="54">
        <v>-0.15</v>
      </c>
      <c r="I225" s="54">
        <v>0.18</v>
      </c>
      <c r="J225" s="96" t="s">
        <v>297</v>
      </c>
      <c r="K225" s="97" t="s">
        <v>298</v>
      </c>
    </row>
    <row r="226" spans="1:11" ht="15" customHeight="1">
      <c r="A226" s="50" t="s">
        <v>213</v>
      </c>
      <c r="B226" s="23" t="s">
        <v>136</v>
      </c>
      <c r="C226" s="4">
        <v>634</v>
      </c>
      <c r="D226" s="7">
        <f>C226*0.95</f>
        <v>602.3</v>
      </c>
      <c r="E226" s="10">
        <f>C226*0.93</f>
        <v>589.62</v>
      </c>
      <c r="F226" s="12">
        <f>C226*0.9</f>
        <v>570.6</v>
      </c>
      <c r="G226" s="56">
        <f>C226*0.87</f>
        <v>551.58</v>
      </c>
      <c r="H226" s="56">
        <f t="shared" si="67"/>
        <v>538.9</v>
      </c>
      <c r="I226" s="56">
        <f t="shared" si="73"/>
        <v>519.88</v>
      </c>
      <c r="J226" s="56">
        <f t="shared" si="74"/>
        <v>1268</v>
      </c>
      <c r="K226" s="56">
        <f t="shared" si="75"/>
        <v>1077.8</v>
      </c>
    </row>
    <row r="227" spans="1:11" ht="15" customHeight="1">
      <c r="A227" s="50" t="s">
        <v>214</v>
      </c>
      <c r="B227" s="23" t="s">
        <v>136</v>
      </c>
      <c r="C227" s="4">
        <v>584</v>
      </c>
      <c r="D227" s="7">
        <f>C227*0.95</f>
        <v>554.8</v>
      </c>
      <c r="E227" s="10">
        <f>C227*0.93</f>
        <v>543.12</v>
      </c>
      <c r="F227" s="12">
        <f>C227*0.9</f>
        <v>525.6</v>
      </c>
      <c r="G227" s="56">
        <f>C227*0.87</f>
        <v>508.08</v>
      </c>
      <c r="H227" s="56">
        <f t="shared" si="67"/>
        <v>496.4</v>
      </c>
      <c r="I227" s="56">
        <f t="shared" si="73"/>
        <v>478.88</v>
      </c>
      <c r="J227" s="56">
        <f t="shared" si="74"/>
        <v>1168</v>
      </c>
      <c r="K227" s="56">
        <f t="shared" si="75"/>
        <v>992.8</v>
      </c>
    </row>
    <row r="228" spans="1:11" ht="15" customHeight="1">
      <c r="A228" s="76" t="s">
        <v>137</v>
      </c>
      <c r="B228" s="23" t="s">
        <v>136</v>
      </c>
      <c r="C228" s="4">
        <v>317</v>
      </c>
      <c r="D228" s="7">
        <f>C228*0.95</f>
        <v>301.15</v>
      </c>
      <c r="E228" s="10">
        <f>C228*0.93</f>
        <v>294.81</v>
      </c>
      <c r="F228" s="12">
        <f>C228*0.9</f>
        <v>285.3</v>
      </c>
      <c r="G228" s="56">
        <f>C228*0.87</f>
        <v>275.79</v>
      </c>
      <c r="H228" s="56">
        <f t="shared" si="67"/>
        <v>269.45</v>
      </c>
      <c r="I228" s="56">
        <f t="shared" si="73"/>
        <v>259.94</v>
      </c>
      <c r="J228" s="56">
        <f t="shared" si="74"/>
        <v>634</v>
      </c>
      <c r="K228" s="56">
        <f t="shared" si="75"/>
        <v>538.9</v>
      </c>
    </row>
    <row r="229" spans="1:11" ht="15" customHeight="1">
      <c r="A229" s="76" t="s">
        <v>138</v>
      </c>
      <c r="B229" s="23" t="s">
        <v>136</v>
      </c>
      <c r="C229" s="4">
        <v>351</v>
      </c>
      <c r="D229" s="7">
        <f>C229*0.95</f>
        <v>333.45</v>
      </c>
      <c r="E229" s="10">
        <f>C229*0.93</f>
        <v>326.43</v>
      </c>
      <c r="F229" s="12">
        <f>C229*0.9</f>
        <v>315.90000000000003</v>
      </c>
      <c r="G229" s="56">
        <f>C229*0.87</f>
        <v>305.37</v>
      </c>
      <c r="H229" s="56">
        <f t="shared" si="67"/>
        <v>298.34999999999997</v>
      </c>
      <c r="I229" s="56">
        <f t="shared" si="73"/>
        <v>287.82</v>
      </c>
      <c r="J229" s="56">
        <f t="shared" si="74"/>
        <v>702</v>
      </c>
      <c r="K229" s="56">
        <f t="shared" si="75"/>
        <v>596.6999999999999</v>
      </c>
    </row>
    <row r="230" spans="1:11" ht="15" customHeight="1" thickBot="1">
      <c r="A230" s="76" t="s">
        <v>139</v>
      </c>
      <c r="B230" s="23" t="s">
        <v>136</v>
      </c>
      <c r="C230" s="4">
        <v>367</v>
      </c>
      <c r="D230" s="7">
        <f>C230*0.95</f>
        <v>348.65</v>
      </c>
      <c r="E230" s="10">
        <f>C230*0.93</f>
        <v>341.31</v>
      </c>
      <c r="F230" s="12">
        <f>C230*0.9</f>
        <v>330.3</v>
      </c>
      <c r="G230" s="56">
        <f>C230*0.87</f>
        <v>319.29</v>
      </c>
      <c r="H230" s="56">
        <f t="shared" si="67"/>
        <v>311.95</v>
      </c>
      <c r="I230" s="56">
        <f t="shared" si="73"/>
        <v>300.94</v>
      </c>
      <c r="J230" s="56">
        <f t="shared" si="74"/>
        <v>734</v>
      </c>
      <c r="K230" s="56">
        <f t="shared" si="75"/>
        <v>623.9</v>
      </c>
    </row>
    <row r="231" spans="1:11" ht="13.5" thickBot="1">
      <c r="A231" s="68" t="s">
        <v>53</v>
      </c>
      <c r="B231" s="33"/>
      <c r="C231" s="19" t="s">
        <v>1</v>
      </c>
      <c r="D231" s="20" t="s">
        <v>2</v>
      </c>
      <c r="E231" s="15">
        <v>-0.07</v>
      </c>
      <c r="F231" s="16">
        <v>-0.1</v>
      </c>
      <c r="G231" s="54">
        <v>0.13</v>
      </c>
      <c r="H231" s="54">
        <v>-0.15</v>
      </c>
      <c r="I231" s="54">
        <v>0.18</v>
      </c>
      <c r="J231" s="96" t="s">
        <v>297</v>
      </c>
      <c r="K231" s="97" t="s">
        <v>298</v>
      </c>
    </row>
    <row r="232" spans="1:11" ht="15">
      <c r="A232" s="50" t="s">
        <v>89</v>
      </c>
      <c r="B232" s="23" t="s">
        <v>88</v>
      </c>
      <c r="C232" s="4">
        <v>985</v>
      </c>
      <c r="D232" s="7">
        <f>C232*0.95</f>
        <v>935.75</v>
      </c>
      <c r="E232" s="10">
        <f>C232*0.93</f>
        <v>916.0500000000001</v>
      </c>
      <c r="F232" s="12">
        <f>C232*0.9</f>
        <v>886.5</v>
      </c>
      <c r="G232" s="56">
        <f>C232*0.87</f>
        <v>856.95</v>
      </c>
      <c r="H232" s="56">
        <f t="shared" si="67"/>
        <v>837.25</v>
      </c>
      <c r="I232" s="56">
        <f t="shared" si="73"/>
        <v>807.6999999999999</v>
      </c>
      <c r="J232" s="56">
        <f t="shared" si="74"/>
        <v>1970</v>
      </c>
      <c r="K232" s="56">
        <f t="shared" si="75"/>
        <v>1674.5</v>
      </c>
    </row>
    <row r="233" spans="1:11" ht="15">
      <c r="A233" s="50" t="s">
        <v>118</v>
      </c>
      <c r="B233" s="23" t="s">
        <v>88</v>
      </c>
      <c r="C233" s="4">
        <v>1030</v>
      </c>
      <c r="D233" s="7">
        <f>C233*0.95</f>
        <v>978.5</v>
      </c>
      <c r="E233" s="10">
        <f>C233*0.93</f>
        <v>957.9000000000001</v>
      </c>
      <c r="F233" s="12">
        <f>C233*0.9</f>
        <v>927</v>
      </c>
      <c r="G233" s="56">
        <f>C233*0.87</f>
        <v>896.1</v>
      </c>
      <c r="H233" s="56">
        <f t="shared" si="67"/>
        <v>875.5</v>
      </c>
      <c r="I233" s="56">
        <f t="shared" si="73"/>
        <v>844.5999999999999</v>
      </c>
      <c r="J233" s="56">
        <f t="shared" si="74"/>
        <v>2060</v>
      </c>
      <c r="K233" s="56">
        <f t="shared" si="75"/>
        <v>1751</v>
      </c>
    </row>
    <row r="234" spans="1:11" ht="15.75" thickBot="1">
      <c r="A234" s="50" t="s">
        <v>107</v>
      </c>
      <c r="B234" s="23" t="s">
        <v>88</v>
      </c>
      <c r="C234" s="4">
        <v>1000</v>
      </c>
      <c r="D234" s="7">
        <f>C234*0.95</f>
        <v>950</v>
      </c>
      <c r="E234" s="10">
        <f>C234*0.93</f>
        <v>930</v>
      </c>
      <c r="F234" s="12">
        <f>C234*0.9</f>
        <v>900</v>
      </c>
      <c r="G234" s="56">
        <f>C234*0.87</f>
        <v>870</v>
      </c>
      <c r="H234" s="56">
        <f t="shared" si="67"/>
        <v>850</v>
      </c>
      <c r="I234" s="56">
        <f t="shared" si="73"/>
        <v>820</v>
      </c>
      <c r="J234" s="56">
        <f t="shared" si="74"/>
        <v>2000</v>
      </c>
      <c r="K234" s="56">
        <f t="shared" si="75"/>
        <v>1700</v>
      </c>
    </row>
    <row r="235" spans="1:11" ht="13.5" thickBot="1">
      <c r="A235" s="68" t="s">
        <v>53</v>
      </c>
      <c r="B235" s="33"/>
      <c r="C235" s="19" t="s">
        <v>1</v>
      </c>
      <c r="D235" s="20" t="s">
        <v>2</v>
      </c>
      <c r="E235" s="15">
        <v>-0.07</v>
      </c>
      <c r="F235" s="16">
        <v>-0.1</v>
      </c>
      <c r="G235" s="54">
        <v>0.13</v>
      </c>
      <c r="H235" s="54">
        <v>-0.15</v>
      </c>
      <c r="I235" s="54">
        <v>0.18</v>
      </c>
      <c r="J235" s="96" t="s">
        <v>297</v>
      </c>
      <c r="K235" s="97" t="s">
        <v>298</v>
      </c>
    </row>
    <row r="236" spans="1:11" ht="15">
      <c r="A236" s="65" t="s">
        <v>215</v>
      </c>
      <c r="B236" s="66" t="s">
        <v>104</v>
      </c>
      <c r="C236" s="67">
        <v>510</v>
      </c>
      <c r="D236" s="7">
        <f aca="true" t="shared" si="85" ref="D236:D250">C236*0.95</f>
        <v>484.5</v>
      </c>
      <c r="E236" s="10">
        <f aca="true" t="shared" si="86" ref="E236:E250">C236*0.93</f>
        <v>474.3</v>
      </c>
      <c r="F236" s="12">
        <f aca="true" t="shared" si="87" ref="F236:F250">C236*0.9</f>
        <v>459</v>
      </c>
      <c r="G236" s="56">
        <f aca="true" t="shared" si="88" ref="G236:G250">C236*0.87</f>
        <v>443.7</v>
      </c>
      <c r="H236" s="56">
        <f>C236*0.85</f>
        <v>433.5</v>
      </c>
      <c r="I236" s="56">
        <f t="shared" si="73"/>
        <v>418.2</v>
      </c>
      <c r="J236" s="56">
        <f t="shared" si="74"/>
        <v>1020</v>
      </c>
      <c r="K236" s="56">
        <f t="shared" si="75"/>
        <v>867</v>
      </c>
    </row>
    <row r="237" spans="1:11" ht="15">
      <c r="A237" s="65" t="s">
        <v>216</v>
      </c>
      <c r="B237" s="66" t="s">
        <v>104</v>
      </c>
      <c r="C237" s="67">
        <v>460</v>
      </c>
      <c r="D237" s="7">
        <f t="shared" si="85"/>
        <v>437</v>
      </c>
      <c r="E237" s="10">
        <f t="shared" si="86"/>
        <v>427.8</v>
      </c>
      <c r="F237" s="12">
        <f t="shared" si="87"/>
        <v>414</v>
      </c>
      <c r="G237" s="56">
        <f t="shared" si="88"/>
        <v>400.2</v>
      </c>
      <c r="H237" s="56">
        <f aca="true" t="shared" si="89" ref="H237:H262">C237*0.85</f>
        <v>391</v>
      </c>
      <c r="I237" s="56">
        <f t="shared" si="73"/>
        <v>377.2</v>
      </c>
      <c r="J237" s="56">
        <f t="shared" si="74"/>
        <v>920</v>
      </c>
      <c r="K237" s="56">
        <f t="shared" si="75"/>
        <v>782</v>
      </c>
    </row>
    <row r="238" spans="1:11" ht="15">
      <c r="A238" s="65" t="s">
        <v>217</v>
      </c>
      <c r="B238" s="66" t="s">
        <v>104</v>
      </c>
      <c r="C238" s="67">
        <v>460</v>
      </c>
      <c r="D238" s="7">
        <f t="shared" si="85"/>
        <v>437</v>
      </c>
      <c r="E238" s="10">
        <f t="shared" si="86"/>
        <v>427.8</v>
      </c>
      <c r="F238" s="12">
        <f t="shared" si="87"/>
        <v>414</v>
      </c>
      <c r="G238" s="56">
        <f t="shared" si="88"/>
        <v>400.2</v>
      </c>
      <c r="H238" s="56">
        <f t="shared" si="89"/>
        <v>391</v>
      </c>
      <c r="I238" s="56">
        <f t="shared" si="73"/>
        <v>377.2</v>
      </c>
      <c r="J238" s="56">
        <f t="shared" si="74"/>
        <v>920</v>
      </c>
      <c r="K238" s="56">
        <f t="shared" si="75"/>
        <v>782</v>
      </c>
    </row>
    <row r="239" spans="1:11" ht="15">
      <c r="A239" s="65" t="s">
        <v>218</v>
      </c>
      <c r="B239" s="66" t="s">
        <v>104</v>
      </c>
      <c r="C239" s="67">
        <v>475</v>
      </c>
      <c r="D239" s="7">
        <f t="shared" si="85"/>
        <v>451.25</v>
      </c>
      <c r="E239" s="10">
        <f t="shared" si="86"/>
        <v>441.75</v>
      </c>
      <c r="F239" s="12">
        <f t="shared" si="87"/>
        <v>427.5</v>
      </c>
      <c r="G239" s="56">
        <f t="shared" si="88"/>
        <v>413.25</v>
      </c>
      <c r="H239" s="56">
        <f t="shared" si="89"/>
        <v>403.75</v>
      </c>
      <c r="I239" s="56">
        <f t="shared" si="73"/>
        <v>389.5</v>
      </c>
      <c r="J239" s="56">
        <f t="shared" si="74"/>
        <v>950</v>
      </c>
      <c r="K239" s="56">
        <f t="shared" si="75"/>
        <v>807.5</v>
      </c>
    </row>
    <row r="240" spans="1:11" ht="15">
      <c r="A240" s="65" t="s">
        <v>219</v>
      </c>
      <c r="B240" s="66" t="s">
        <v>104</v>
      </c>
      <c r="C240" s="57">
        <v>350</v>
      </c>
      <c r="D240" s="57">
        <v>350</v>
      </c>
      <c r="E240" s="57">
        <v>350</v>
      </c>
      <c r="F240" s="57">
        <v>350</v>
      </c>
      <c r="G240" s="57">
        <v>350</v>
      </c>
      <c r="H240" s="57">
        <v>350</v>
      </c>
      <c r="I240" s="57">
        <v>350</v>
      </c>
      <c r="J240" s="56">
        <f t="shared" si="74"/>
        <v>700</v>
      </c>
      <c r="K240" s="56">
        <f t="shared" si="75"/>
        <v>595</v>
      </c>
    </row>
    <row r="241" spans="1:11" ht="15">
      <c r="A241" s="65" t="s">
        <v>220</v>
      </c>
      <c r="B241" s="66" t="s">
        <v>104</v>
      </c>
      <c r="C241" s="67">
        <v>420</v>
      </c>
      <c r="D241" s="7">
        <f t="shared" si="85"/>
        <v>399</v>
      </c>
      <c r="E241" s="10">
        <f t="shared" si="86"/>
        <v>390.6</v>
      </c>
      <c r="F241" s="12">
        <f t="shared" si="87"/>
        <v>378</v>
      </c>
      <c r="G241" s="56">
        <f t="shared" si="88"/>
        <v>365.4</v>
      </c>
      <c r="H241" s="56">
        <f t="shared" si="89"/>
        <v>357</v>
      </c>
      <c r="I241" s="56">
        <f t="shared" si="73"/>
        <v>344.4</v>
      </c>
      <c r="J241" s="56">
        <f t="shared" si="74"/>
        <v>840</v>
      </c>
      <c r="K241" s="56">
        <f t="shared" si="75"/>
        <v>714</v>
      </c>
    </row>
    <row r="242" spans="1:11" ht="15">
      <c r="A242" s="65" t="s">
        <v>221</v>
      </c>
      <c r="B242" s="66" t="s">
        <v>104</v>
      </c>
      <c r="C242" s="67">
        <v>395</v>
      </c>
      <c r="D242" s="7">
        <f t="shared" si="85"/>
        <v>375.25</v>
      </c>
      <c r="E242" s="10">
        <f t="shared" si="86"/>
        <v>367.35</v>
      </c>
      <c r="F242" s="12">
        <f t="shared" si="87"/>
        <v>355.5</v>
      </c>
      <c r="G242" s="56">
        <f t="shared" si="88"/>
        <v>343.65</v>
      </c>
      <c r="H242" s="56">
        <f t="shared" si="89"/>
        <v>335.75</v>
      </c>
      <c r="I242" s="56">
        <f t="shared" si="73"/>
        <v>323.9</v>
      </c>
      <c r="J242" s="56">
        <f t="shared" si="74"/>
        <v>790</v>
      </c>
      <c r="K242" s="56">
        <f t="shared" si="75"/>
        <v>671.5</v>
      </c>
    </row>
    <row r="243" spans="1:11" ht="15">
      <c r="A243" s="65" t="s">
        <v>119</v>
      </c>
      <c r="B243" s="66" t="s">
        <v>104</v>
      </c>
      <c r="C243" s="67">
        <v>220</v>
      </c>
      <c r="D243" s="7">
        <f t="shared" si="85"/>
        <v>209</v>
      </c>
      <c r="E243" s="10">
        <f t="shared" si="86"/>
        <v>204.60000000000002</v>
      </c>
      <c r="F243" s="12">
        <f t="shared" si="87"/>
        <v>198</v>
      </c>
      <c r="G243" s="56">
        <f t="shared" si="88"/>
        <v>191.4</v>
      </c>
      <c r="H243" s="56">
        <f t="shared" si="89"/>
        <v>187</v>
      </c>
      <c r="I243" s="56">
        <f t="shared" si="73"/>
        <v>180.39999999999998</v>
      </c>
      <c r="J243" s="56">
        <f t="shared" si="74"/>
        <v>440</v>
      </c>
      <c r="K243" s="56">
        <f t="shared" si="75"/>
        <v>374</v>
      </c>
    </row>
    <row r="244" spans="1:11" ht="15">
      <c r="A244" s="65" t="s">
        <v>120</v>
      </c>
      <c r="B244" s="66" t="s">
        <v>104</v>
      </c>
      <c r="C244" s="67">
        <v>230</v>
      </c>
      <c r="D244" s="7">
        <f t="shared" si="85"/>
        <v>218.5</v>
      </c>
      <c r="E244" s="10">
        <f t="shared" si="86"/>
        <v>213.9</v>
      </c>
      <c r="F244" s="12">
        <f t="shared" si="87"/>
        <v>207</v>
      </c>
      <c r="G244" s="56">
        <f t="shared" si="88"/>
        <v>200.1</v>
      </c>
      <c r="H244" s="56">
        <f t="shared" si="89"/>
        <v>195.5</v>
      </c>
      <c r="I244" s="56">
        <f t="shared" si="73"/>
        <v>188.6</v>
      </c>
      <c r="J244" s="56">
        <f t="shared" si="74"/>
        <v>460</v>
      </c>
      <c r="K244" s="56">
        <f t="shared" si="75"/>
        <v>391</v>
      </c>
    </row>
    <row r="245" spans="1:11" ht="15">
      <c r="A245" s="65" t="s">
        <v>121</v>
      </c>
      <c r="B245" s="66" t="s">
        <v>104</v>
      </c>
      <c r="C245" s="67">
        <v>240</v>
      </c>
      <c r="D245" s="7">
        <f t="shared" si="85"/>
        <v>228</v>
      </c>
      <c r="E245" s="10">
        <f t="shared" si="86"/>
        <v>223.20000000000002</v>
      </c>
      <c r="F245" s="12">
        <f t="shared" si="87"/>
        <v>216</v>
      </c>
      <c r="G245" s="56">
        <f t="shared" si="88"/>
        <v>208.8</v>
      </c>
      <c r="H245" s="56">
        <f t="shared" si="89"/>
        <v>204</v>
      </c>
      <c r="I245" s="56">
        <f t="shared" si="73"/>
        <v>196.79999999999998</v>
      </c>
      <c r="J245" s="56">
        <f t="shared" si="74"/>
        <v>480</v>
      </c>
      <c r="K245" s="56">
        <f t="shared" si="75"/>
        <v>408</v>
      </c>
    </row>
    <row r="246" spans="1:11" ht="15">
      <c r="A246" s="65" t="s">
        <v>135</v>
      </c>
      <c r="B246" s="66" t="s">
        <v>104</v>
      </c>
      <c r="C246" s="67">
        <v>250</v>
      </c>
      <c r="D246" s="7">
        <f t="shared" si="85"/>
        <v>237.5</v>
      </c>
      <c r="E246" s="10">
        <f t="shared" si="86"/>
        <v>232.5</v>
      </c>
      <c r="F246" s="12">
        <f t="shared" si="87"/>
        <v>225</v>
      </c>
      <c r="G246" s="56">
        <f t="shared" si="88"/>
        <v>217.5</v>
      </c>
      <c r="H246" s="56">
        <f t="shared" si="89"/>
        <v>212.5</v>
      </c>
      <c r="I246" s="56">
        <f t="shared" si="73"/>
        <v>205</v>
      </c>
      <c r="J246" s="56">
        <f t="shared" si="74"/>
        <v>500</v>
      </c>
      <c r="K246" s="56">
        <f t="shared" si="75"/>
        <v>425</v>
      </c>
    </row>
    <row r="247" spans="1:11" ht="15">
      <c r="A247" s="65" t="s">
        <v>105</v>
      </c>
      <c r="B247" s="66" t="s">
        <v>104</v>
      </c>
      <c r="C247" s="67">
        <v>280</v>
      </c>
      <c r="D247" s="7">
        <f t="shared" si="85"/>
        <v>266</v>
      </c>
      <c r="E247" s="10">
        <f t="shared" si="86"/>
        <v>260.40000000000003</v>
      </c>
      <c r="F247" s="12">
        <f t="shared" si="87"/>
        <v>252</v>
      </c>
      <c r="G247" s="56">
        <f t="shared" si="88"/>
        <v>243.6</v>
      </c>
      <c r="H247" s="56">
        <f t="shared" si="89"/>
        <v>238</v>
      </c>
      <c r="I247" s="56">
        <f t="shared" si="73"/>
        <v>229.6</v>
      </c>
      <c r="J247" s="56">
        <f t="shared" si="74"/>
        <v>560</v>
      </c>
      <c r="K247" s="56">
        <f t="shared" si="75"/>
        <v>476</v>
      </c>
    </row>
    <row r="248" spans="1:11" ht="15">
      <c r="A248" s="65" t="s">
        <v>122</v>
      </c>
      <c r="B248" s="66" t="s">
        <v>104</v>
      </c>
      <c r="C248" s="67">
        <v>930</v>
      </c>
      <c r="D248" s="7">
        <f t="shared" si="85"/>
        <v>883.5</v>
      </c>
      <c r="E248" s="10">
        <f t="shared" si="86"/>
        <v>864.9000000000001</v>
      </c>
      <c r="F248" s="12">
        <f t="shared" si="87"/>
        <v>837</v>
      </c>
      <c r="G248" s="56">
        <f t="shared" si="88"/>
        <v>809.1</v>
      </c>
      <c r="H248" s="56">
        <f t="shared" si="89"/>
        <v>790.5</v>
      </c>
      <c r="I248" s="56">
        <f t="shared" si="73"/>
        <v>762.5999999999999</v>
      </c>
      <c r="J248" s="56">
        <f t="shared" si="74"/>
        <v>1860</v>
      </c>
      <c r="K248" s="56">
        <f t="shared" si="75"/>
        <v>1581</v>
      </c>
    </row>
    <row r="249" spans="1:11" ht="15">
      <c r="A249" s="65" t="s">
        <v>153</v>
      </c>
      <c r="B249" s="66" t="s">
        <v>104</v>
      </c>
      <c r="C249" s="67">
        <v>715</v>
      </c>
      <c r="D249" s="7">
        <f t="shared" si="85"/>
        <v>679.25</v>
      </c>
      <c r="E249" s="10">
        <f t="shared" si="86"/>
        <v>664.95</v>
      </c>
      <c r="F249" s="12">
        <f t="shared" si="87"/>
        <v>643.5</v>
      </c>
      <c r="G249" s="56">
        <f t="shared" si="88"/>
        <v>622.05</v>
      </c>
      <c r="H249" s="56">
        <f t="shared" si="89"/>
        <v>607.75</v>
      </c>
      <c r="I249" s="56">
        <f t="shared" si="73"/>
        <v>586.3</v>
      </c>
      <c r="J249" s="56">
        <f t="shared" si="74"/>
        <v>1430</v>
      </c>
      <c r="K249" s="56">
        <f t="shared" si="75"/>
        <v>1215.5</v>
      </c>
    </row>
    <row r="250" spans="1:11" ht="15.75" thickBot="1">
      <c r="A250" s="65" t="s">
        <v>106</v>
      </c>
      <c r="B250" s="66" t="s">
        <v>104</v>
      </c>
      <c r="C250" s="67">
        <v>145</v>
      </c>
      <c r="D250" s="7">
        <f t="shared" si="85"/>
        <v>137.75</v>
      </c>
      <c r="E250" s="10">
        <f t="shared" si="86"/>
        <v>134.85</v>
      </c>
      <c r="F250" s="12">
        <f t="shared" si="87"/>
        <v>130.5</v>
      </c>
      <c r="G250" s="56">
        <f t="shared" si="88"/>
        <v>126.15</v>
      </c>
      <c r="H250" s="56">
        <f t="shared" si="89"/>
        <v>123.25</v>
      </c>
      <c r="I250" s="56">
        <f t="shared" si="73"/>
        <v>118.89999999999999</v>
      </c>
      <c r="J250" s="56">
        <f t="shared" si="74"/>
        <v>290</v>
      </c>
      <c r="K250" s="56">
        <f t="shared" si="75"/>
        <v>246.5</v>
      </c>
    </row>
    <row r="251" spans="1:11" ht="13.5" thickBot="1">
      <c r="A251" s="68" t="s">
        <v>53</v>
      </c>
      <c r="B251" s="33"/>
      <c r="C251" s="19" t="s">
        <v>1</v>
      </c>
      <c r="D251" s="20" t="s">
        <v>2</v>
      </c>
      <c r="E251" s="15">
        <v>-0.07</v>
      </c>
      <c r="F251" s="16">
        <v>-0.1</v>
      </c>
      <c r="G251" s="54">
        <v>0.13</v>
      </c>
      <c r="H251" s="54">
        <v>-0.15</v>
      </c>
      <c r="I251" s="54">
        <v>0.18</v>
      </c>
      <c r="J251" s="96" t="s">
        <v>297</v>
      </c>
      <c r="K251" s="97" t="s">
        <v>298</v>
      </c>
    </row>
    <row r="252" spans="1:11" ht="15">
      <c r="A252" s="76" t="s">
        <v>222</v>
      </c>
      <c r="B252" s="51" t="s">
        <v>181</v>
      </c>
      <c r="C252" s="4">
        <v>800</v>
      </c>
      <c r="D252" s="7">
        <f aca="true" t="shared" si="90" ref="D252:D262">C252*0.95</f>
        <v>760</v>
      </c>
      <c r="E252" s="10">
        <f aca="true" t="shared" si="91" ref="E252:E262">C252*0.93</f>
        <v>744</v>
      </c>
      <c r="F252" s="12">
        <f aca="true" t="shared" si="92" ref="F252:F262">C252*0.9</f>
        <v>720</v>
      </c>
      <c r="G252" s="56">
        <f aca="true" t="shared" si="93" ref="G252:G262">C252*0.87</f>
        <v>696</v>
      </c>
      <c r="H252" s="56">
        <f t="shared" si="89"/>
        <v>680</v>
      </c>
      <c r="I252" s="56">
        <f t="shared" si="73"/>
        <v>656</v>
      </c>
      <c r="J252" s="56">
        <f t="shared" si="74"/>
        <v>1600</v>
      </c>
      <c r="K252" s="56">
        <f t="shared" si="75"/>
        <v>1360</v>
      </c>
    </row>
    <row r="253" spans="1:11" ht="15">
      <c r="A253" s="76" t="s">
        <v>223</v>
      </c>
      <c r="B253" s="51" t="s">
        <v>181</v>
      </c>
      <c r="C253" s="4">
        <v>750</v>
      </c>
      <c r="D253" s="7">
        <f t="shared" si="90"/>
        <v>712.5</v>
      </c>
      <c r="E253" s="10">
        <f t="shared" si="91"/>
        <v>697.5</v>
      </c>
      <c r="F253" s="12">
        <f t="shared" si="92"/>
        <v>675</v>
      </c>
      <c r="G253" s="56">
        <f t="shared" si="93"/>
        <v>652.5</v>
      </c>
      <c r="H253" s="56">
        <f t="shared" si="89"/>
        <v>637.5</v>
      </c>
      <c r="I253" s="56">
        <f t="shared" si="73"/>
        <v>615</v>
      </c>
      <c r="J253" s="56">
        <f t="shared" si="74"/>
        <v>1500</v>
      </c>
      <c r="K253" s="56">
        <f t="shared" si="75"/>
        <v>1275</v>
      </c>
    </row>
    <row r="254" spans="1:11" ht="15">
      <c r="A254" s="76" t="s">
        <v>224</v>
      </c>
      <c r="B254" s="51" t="s">
        <v>181</v>
      </c>
      <c r="C254" s="4">
        <v>850</v>
      </c>
      <c r="D254" s="7">
        <f t="shared" si="90"/>
        <v>807.5</v>
      </c>
      <c r="E254" s="10">
        <f t="shared" si="91"/>
        <v>790.5</v>
      </c>
      <c r="F254" s="12">
        <f t="shared" si="92"/>
        <v>765</v>
      </c>
      <c r="G254" s="56">
        <f t="shared" si="93"/>
        <v>739.5</v>
      </c>
      <c r="H254" s="56">
        <f t="shared" si="89"/>
        <v>722.5</v>
      </c>
      <c r="I254" s="56">
        <f t="shared" si="73"/>
        <v>697</v>
      </c>
      <c r="J254" s="56">
        <f t="shared" si="74"/>
        <v>1700</v>
      </c>
      <c r="K254" s="56">
        <f t="shared" si="75"/>
        <v>1445</v>
      </c>
    </row>
    <row r="255" spans="1:11" ht="15">
      <c r="A255" s="76" t="s">
        <v>225</v>
      </c>
      <c r="B255" s="51" t="s">
        <v>181</v>
      </c>
      <c r="C255" s="4">
        <v>800</v>
      </c>
      <c r="D255" s="7">
        <f t="shared" si="90"/>
        <v>760</v>
      </c>
      <c r="E255" s="10">
        <f t="shared" si="91"/>
        <v>744</v>
      </c>
      <c r="F255" s="12">
        <f t="shared" si="92"/>
        <v>720</v>
      </c>
      <c r="G255" s="56">
        <f t="shared" si="93"/>
        <v>696</v>
      </c>
      <c r="H255" s="56">
        <f t="shared" si="89"/>
        <v>680</v>
      </c>
      <c r="I255" s="56">
        <f t="shared" si="73"/>
        <v>656</v>
      </c>
      <c r="J255" s="56">
        <f t="shared" si="74"/>
        <v>1600</v>
      </c>
      <c r="K255" s="56">
        <f t="shared" si="75"/>
        <v>1360</v>
      </c>
    </row>
    <row r="256" spans="1:11" ht="15">
      <c r="A256" s="76" t="s">
        <v>226</v>
      </c>
      <c r="B256" s="51" t="s">
        <v>181</v>
      </c>
      <c r="C256" s="4">
        <v>865</v>
      </c>
      <c r="D256" s="7">
        <f t="shared" si="90"/>
        <v>821.75</v>
      </c>
      <c r="E256" s="10">
        <f t="shared" si="91"/>
        <v>804.45</v>
      </c>
      <c r="F256" s="12">
        <f t="shared" si="92"/>
        <v>778.5</v>
      </c>
      <c r="G256" s="56">
        <f t="shared" si="93"/>
        <v>752.55</v>
      </c>
      <c r="H256" s="56">
        <f t="shared" si="89"/>
        <v>735.25</v>
      </c>
      <c r="I256" s="56">
        <f t="shared" si="73"/>
        <v>709.3</v>
      </c>
      <c r="J256" s="56">
        <f t="shared" si="74"/>
        <v>1730</v>
      </c>
      <c r="K256" s="56">
        <f t="shared" si="75"/>
        <v>1470.5</v>
      </c>
    </row>
    <row r="257" spans="1:11" ht="15">
      <c r="A257" s="76" t="s">
        <v>280</v>
      </c>
      <c r="B257" s="51" t="s">
        <v>181</v>
      </c>
      <c r="C257" s="4">
        <v>875</v>
      </c>
      <c r="D257" s="7">
        <f t="shared" si="90"/>
        <v>831.25</v>
      </c>
      <c r="E257" s="10">
        <f t="shared" si="91"/>
        <v>813.75</v>
      </c>
      <c r="F257" s="12">
        <f t="shared" si="92"/>
        <v>787.5</v>
      </c>
      <c r="G257" s="56">
        <f t="shared" si="93"/>
        <v>761.25</v>
      </c>
      <c r="H257" s="56">
        <f t="shared" si="89"/>
        <v>743.75</v>
      </c>
      <c r="I257" s="56">
        <f t="shared" si="73"/>
        <v>717.5</v>
      </c>
      <c r="J257" s="56">
        <f t="shared" si="74"/>
        <v>1750</v>
      </c>
      <c r="K257" s="56">
        <f t="shared" si="75"/>
        <v>1487.5</v>
      </c>
    </row>
    <row r="258" spans="1:11" ht="15">
      <c r="A258" s="76" t="s">
        <v>182</v>
      </c>
      <c r="B258" s="51" t="s">
        <v>181</v>
      </c>
      <c r="C258" s="4">
        <v>180</v>
      </c>
      <c r="D258" s="7">
        <f t="shared" si="90"/>
        <v>171</v>
      </c>
      <c r="E258" s="10">
        <f t="shared" si="91"/>
        <v>167.4</v>
      </c>
      <c r="F258" s="12">
        <f t="shared" si="92"/>
        <v>162</v>
      </c>
      <c r="G258" s="56">
        <f t="shared" si="93"/>
        <v>156.6</v>
      </c>
      <c r="H258" s="56">
        <f t="shared" si="89"/>
        <v>153</v>
      </c>
      <c r="I258" s="56">
        <f t="shared" si="73"/>
        <v>147.6</v>
      </c>
      <c r="J258" s="56">
        <f t="shared" si="74"/>
        <v>360</v>
      </c>
      <c r="K258" s="56">
        <f t="shared" si="75"/>
        <v>306</v>
      </c>
    </row>
    <row r="259" spans="1:11" ht="15">
      <c r="A259" s="76" t="s">
        <v>183</v>
      </c>
      <c r="B259" s="51" t="s">
        <v>181</v>
      </c>
      <c r="C259" s="4">
        <v>220</v>
      </c>
      <c r="D259" s="7">
        <f t="shared" si="90"/>
        <v>209</v>
      </c>
      <c r="E259" s="10">
        <f t="shared" si="91"/>
        <v>204.60000000000002</v>
      </c>
      <c r="F259" s="12">
        <f t="shared" si="92"/>
        <v>198</v>
      </c>
      <c r="G259" s="56">
        <f t="shared" si="93"/>
        <v>191.4</v>
      </c>
      <c r="H259" s="56">
        <f t="shared" si="89"/>
        <v>187</v>
      </c>
      <c r="I259" s="56">
        <f t="shared" si="73"/>
        <v>180.39999999999998</v>
      </c>
      <c r="J259" s="56">
        <f t="shared" si="74"/>
        <v>440</v>
      </c>
      <c r="K259" s="56">
        <f t="shared" si="75"/>
        <v>374</v>
      </c>
    </row>
    <row r="260" spans="1:11" ht="15">
      <c r="A260" s="76" t="s">
        <v>184</v>
      </c>
      <c r="B260" s="51" t="s">
        <v>181</v>
      </c>
      <c r="C260" s="4">
        <v>220</v>
      </c>
      <c r="D260" s="7">
        <f t="shared" si="90"/>
        <v>209</v>
      </c>
      <c r="E260" s="10">
        <f t="shared" si="91"/>
        <v>204.60000000000002</v>
      </c>
      <c r="F260" s="12">
        <f t="shared" si="92"/>
        <v>198</v>
      </c>
      <c r="G260" s="56">
        <f t="shared" si="93"/>
        <v>191.4</v>
      </c>
      <c r="H260" s="56">
        <f t="shared" si="89"/>
        <v>187</v>
      </c>
      <c r="I260" s="56">
        <f t="shared" si="73"/>
        <v>180.39999999999998</v>
      </c>
      <c r="J260" s="56">
        <f t="shared" si="74"/>
        <v>440</v>
      </c>
      <c r="K260" s="56">
        <f t="shared" si="75"/>
        <v>374</v>
      </c>
    </row>
    <row r="261" spans="1:11" ht="15">
      <c r="A261" s="76" t="s">
        <v>185</v>
      </c>
      <c r="B261" s="51" t="s">
        <v>181</v>
      </c>
      <c r="C261" s="4">
        <v>220</v>
      </c>
      <c r="D261" s="7">
        <f t="shared" si="90"/>
        <v>209</v>
      </c>
      <c r="E261" s="10">
        <f t="shared" si="91"/>
        <v>204.60000000000002</v>
      </c>
      <c r="F261" s="12">
        <f t="shared" si="92"/>
        <v>198</v>
      </c>
      <c r="G261" s="56">
        <f t="shared" si="93"/>
        <v>191.4</v>
      </c>
      <c r="H261" s="56">
        <f t="shared" si="89"/>
        <v>187</v>
      </c>
      <c r="I261" s="56">
        <f t="shared" si="73"/>
        <v>180.39999999999998</v>
      </c>
      <c r="J261" s="56">
        <f t="shared" si="74"/>
        <v>440</v>
      </c>
      <c r="K261" s="56">
        <f t="shared" si="75"/>
        <v>374</v>
      </c>
    </row>
    <row r="262" spans="1:11" ht="15.75" thickBot="1">
      <c r="A262" s="76" t="s">
        <v>186</v>
      </c>
      <c r="B262" s="51" t="s">
        <v>181</v>
      </c>
      <c r="C262" s="4">
        <v>230</v>
      </c>
      <c r="D262" s="7">
        <f t="shared" si="90"/>
        <v>218.5</v>
      </c>
      <c r="E262" s="10">
        <f t="shared" si="91"/>
        <v>213.9</v>
      </c>
      <c r="F262" s="12">
        <f t="shared" si="92"/>
        <v>207</v>
      </c>
      <c r="G262" s="56">
        <f t="shared" si="93"/>
        <v>200.1</v>
      </c>
      <c r="H262" s="56">
        <f t="shared" si="89"/>
        <v>195.5</v>
      </c>
      <c r="I262" s="56">
        <f t="shared" si="73"/>
        <v>188.6</v>
      </c>
      <c r="J262" s="56">
        <f t="shared" si="74"/>
        <v>460</v>
      </c>
      <c r="K262" s="56">
        <f t="shared" si="75"/>
        <v>391</v>
      </c>
    </row>
    <row r="263" spans="1:11" ht="13.5" thickBot="1">
      <c r="A263" s="68" t="s">
        <v>53</v>
      </c>
      <c r="B263" s="33"/>
      <c r="C263" s="19" t="s">
        <v>1</v>
      </c>
      <c r="D263" s="20" t="s">
        <v>2</v>
      </c>
      <c r="E263" s="15">
        <v>-0.07</v>
      </c>
      <c r="F263" s="16">
        <v>-0.1</v>
      </c>
      <c r="G263" s="54">
        <v>0.13</v>
      </c>
      <c r="H263" s="54">
        <v>-0.15</v>
      </c>
      <c r="I263" s="54">
        <v>0.18</v>
      </c>
      <c r="J263" s="96" t="s">
        <v>297</v>
      </c>
      <c r="K263" s="97" t="s">
        <v>298</v>
      </c>
    </row>
    <row r="264" spans="1:11" ht="15">
      <c r="A264" s="76" t="s">
        <v>235</v>
      </c>
      <c r="B264" s="69" t="s">
        <v>242</v>
      </c>
      <c r="C264" s="4">
        <v>785</v>
      </c>
      <c r="D264" s="7">
        <f aca="true" t="shared" si="94" ref="D264:D270">C264*0.95</f>
        <v>745.75</v>
      </c>
      <c r="E264" s="10">
        <f aca="true" t="shared" si="95" ref="E264:E270">C264*0.93</f>
        <v>730.0500000000001</v>
      </c>
      <c r="F264" s="12">
        <f aca="true" t="shared" si="96" ref="F264:F270">C264*0.9</f>
        <v>706.5</v>
      </c>
      <c r="G264" s="56">
        <f aca="true" t="shared" si="97" ref="G264:G270">C264*0.87</f>
        <v>682.95</v>
      </c>
      <c r="H264" s="56">
        <f aca="true" t="shared" si="98" ref="H264:H270">C264*0.85</f>
        <v>667.25</v>
      </c>
      <c r="I264" s="56">
        <f t="shared" si="73"/>
        <v>643.6999999999999</v>
      </c>
      <c r="J264" s="56">
        <f t="shared" si="74"/>
        <v>1570</v>
      </c>
      <c r="K264" s="56">
        <f t="shared" si="75"/>
        <v>1334.5</v>
      </c>
    </row>
    <row r="265" spans="1:11" ht="15">
      <c r="A265" s="76" t="s">
        <v>236</v>
      </c>
      <c r="B265" s="28" t="s">
        <v>242</v>
      </c>
      <c r="C265" s="4">
        <v>725</v>
      </c>
      <c r="D265" s="7">
        <f t="shared" si="94"/>
        <v>688.75</v>
      </c>
      <c r="E265" s="10">
        <f t="shared" si="95"/>
        <v>674.25</v>
      </c>
      <c r="F265" s="12">
        <f t="shared" si="96"/>
        <v>652.5</v>
      </c>
      <c r="G265" s="56">
        <f t="shared" si="97"/>
        <v>630.75</v>
      </c>
      <c r="H265" s="56">
        <f t="shared" si="98"/>
        <v>616.25</v>
      </c>
      <c r="I265" s="56">
        <f t="shared" si="73"/>
        <v>594.5</v>
      </c>
      <c r="J265" s="56">
        <f t="shared" si="74"/>
        <v>1450</v>
      </c>
      <c r="K265" s="56">
        <f t="shared" si="75"/>
        <v>1232.5</v>
      </c>
    </row>
    <row r="266" spans="1:11" ht="15">
      <c r="A266" s="76" t="s">
        <v>237</v>
      </c>
      <c r="B266" s="28" t="s">
        <v>242</v>
      </c>
      <c r="C266" s="4">
        <v>790</v>
      </c>
      <c r="D266" s="7">
        <f t="shared" si="94"/>
        <v>750.5</v>
      </c>
      <c r="E266" s="10">
        <f t="shared" si="95"/>
        <v>734.7</v>
      </c>
      <c r="F266" s="12">
        <f t="shared" si="96"/>
        <v>711</v>
      </c>
      <c r="G266" s="56">
        <f t="shared" si="97"/>
        <v>687.3</v>
      </c>
      <c r="H266" s="56">
        <f t="shared" si="98"/>
        <v>671.5</v>
      </c>
      <c r="I266" s="56">
        <f t="shared" si="73"/>
        <v>647.8</v>
      </c>
      <c r="J266" s="56">
        <f t="shared" si="74"/>
        <v>1580</v>
      </c>
      <c r="K266" s="56">
        <f t="shared" si="75"/>
        <v>1343</v>
      </c>
    </row>
    <row r="267" spans="1:11" ht="15">
      <c r="A267" s="76" t="s">
        <v>241</v>
      </c>
      <c r="B267" s="28" t="s">
        <v>242</v>
      </c>
      <c r="C267" s="4">
        <v>1200</v>
      </c>
      <c r="D267" s="7">
        <f t="shared" si="94"/>
        <v>1140</v>
      </c>
      <c r="E267" s="10">
        <f t="shared" si="95"/>
        <v>1116</v>
      </c>
      <c r="F267" s="12">
        <f t="shared" si="96"/>
        <v>1080</v>
      </c>
      <c r="G267" s="56">
        <f t="shared" si="97"/>
        <v>1044</v>
      </c>
      <c r="H267" s="56">
        <f t="shared" si="98"/>
        <v>1020</v>
      </c>
      <c r="I267" s="56">
        <f t="shared" si="73"/>
        <v>983.9999999999999</v>
      </c>
      <c r="J267" s="56">
        <f t="shared" si="74"/>
        <v>2400</v>
      </c>
      <c r="K267" s="56">
        <f t="shared" si="75"/>
        <v>2040</v>
      </c>
    </row>
    <row r="268" spans="1:11" ht="15">
      <c r="A268" s="76" t="s">
        <v>238</v>
      </c>
      <c r="B268" s="28" t="s">
        <v>242</v>
      </c>
      <c r="C268" s="4">
        <v>360</v>
      </c>
      <c r="D268" s="7">
        <f t="shared" si="94"/>
        <v>342</v>
      </c>
      <c r="E268" s="10">
        <f t="shared" si="95"/>
        <v>334.8</v>
      </c>
      <c r="F268" s="12">
        <f t="shared" si="96"/>
        <v>324</v>
      </c>
      <c r="G268" s="56">
        <f t="shared" si="97"/>
        <v>313.2</v>
      </c>
      <c r="H268" s="56">
        <f t="shared" si="98"/>
        <v>306</v>
      </c>
      <c r="I268" s="56">
        <f t="shared" si="73"/>
        <v>295.2</v>
      </c>
      <c r="J268" s="56">
        <f t="shared" si="74"/>
        <v>720</v>
      </c>
      <c r="K268" s="56">
        <f t="shared" si="75"/>
        <v>612</v>
      </c>
    </row>
    <row r="269" spans="1:11" ht="15">
      <c r="A269" s="76" t="s">
        <v>239</v>
      </c>
      <c r="B269" s="28" t="s">
        <v>242</v>
      </c>
      <c r="C269" s="4">
        <v>390</v>
      </c>
      <c r="D269" s="7">
        <f t="shared" si="94"/>
        <v>370.5</v>
      </c>
      <c r="E269" s="10">
        <f t="shared" si="95"/>
        <v>362.70000000000005</v>
      </c>
      <c r="F269" s="12">
        <f t="shared" si="96"/>
        <v>351</v>
      </c>
      <c r="G269" s="56">
        <f t="shared" si="97"/>
        <v>339.3</v>
      </c>
      <c r="H269" s="56">
        <f t="shared" si="98"/>
        <v>331.5</v>
      </c>
      <c r="I269" s="56">
        <f aca="true" t="shared" si="99" ref="I269:I289">C269*0.82</f>
        <v>319.79999999999995</v>
      </c>
      <c r="J269" s="56">
        <f aca="true" t="shared" si="100" ref="J269:J289">C269*2</f>
        <v>780</v>
      </c>
      <c r="K269" s="56">
        <f aca="true" t="shared" si="101" ref="K269:K289">C269*1.7</f>
        <v>663</v>
      </c>
    </row>
    <row r="270" spans="1:11" ht="15.75" thickBot="1">
      <c r="A270" s="76" t="s">
        <v>240</v>
      </c>
      <c r="B270" s="78" t="s">
        <v>242</v>
      </c>
      <c r="C270" s="4">
        <v>410</v>
      </c>
      <c r="D270" s="7">
        <f t="shared" si="94"/>
        <v>389.5</v>
      </c>
      <c r="E270" s="10">
        <f t="shared" si="95"/>
        <v>381.3</v>
      </c>
      <c r="F270" s="12">
        <f t="shared" si="96"/>
        <v>369</v>
      </c>
      <c r="G270" s="56">
        <f t="shared" si="97"/>
        <v>356.7</v>
      </c>
      <c r="H270" s="56">
        <f t="shared" si="98"/>
        <v>348.5</v>
      </c>
      <c r="I270" s="56">
        <f t="shared" si="99"/>
        <v>336.2</v>
      </c>
      <c r="J270" s="56">
        <f t="shared" si="100"/>
        <v>820</v>
      </c>
      <c r="K270" s="56">
        <f t="shared" si="101"/>
        <v>697</v>
      </c>
    </row>
    <row r="271" spans="1:11" ht="13.5" thickBot="1">
      <c r="A271" s="77" t="s">
        <v>53</v>
      </c>
      <c r="B271" s="33"/>
      <c r="C271" s="19" t="s">
        <v>1</v>
      </c>
      <c r="D271" s="20" t="s">
        <v>2</v>
      </c>
      <c r="E271" s="15">
        <v>-0.07</v>
      </c>
      <c r="F271" s="16">
        <v>-0.1</v>
      </c>
      <c r="G271" s="54">
        <v>0.13</v>
      </c>
      <c r="H271" s="54">
        <v>-0.15</v>
      </c>
      <c r="I271" s="54">
        <v>0.18</v>
      </c>
      <c r="J271" s="96" t="s">
        <v>297</v>
      </c>
      <c r="K271" s="97" t="s">
        <v>298</v>
      </c>
    </row>
    <row r="272" spans="1:11" ht="15">
      <c r="A272" s="76" t="s">
        <v>227</v>
      </c>
      <c r="B272" s="69" t="s">
        <v>187</v>
      </c>
      <c r="C272" s="4">
        <v>925</v>
      </c>
      <c r="D272" s="7">
        <f aca="true" t="shared" si="102" ref="D272:D277">C272*0.95</f>
        <v>878.75</v>
      </c>
      <c r="E272" s="10">
        <f aca="true" t="shared" si="103" ref="E272:E277">C272*0.93</f>
        <v>860.25</v>
      </c>
      <c r="F272" s="12">
        <f aca="true" t="shared" si="104" ref="F272:F277">C272*0.9</f>
        <v>832.5</v>
      </c>
      <c r="G272" s="56">
        <f aca="true" t="shared" si="105" ref="G272:G277">C272*0.87</f>
        <v>804.75</v>
      </c>
      <c r="H272" s="56">
        <f aca="true" t="shared" si="106" ref="H272:H277">C272*0.85</f>
        <v>786.25</v>
      </c>
      <c r="I272" s="56">
        <f t="shared" si="99"/>
        <v>758.5</v>
      </c>
      <c r="J272" s="56">
        <f t="shared" si="100"/>
        <v>1850</v>
      </c>
      <c r="K272" s="56">
        <f t="shared" si="101"/>
        <v>1572.5</v>
      </c>
    </row>
    <row r="273" spans="1:11" ht="15">
      <c r="A273" s="76" t="s">
        <v>228</v>
      </c>
      <c r="B273" s="28" t="s">
        <v>187</v>
      </c>
      <c r="C273" s="4">
        <v>925</v>
      </c>
      <c r="D273" s="7">
        <f t="shared" si="102"/>
        <v>878.75</v>
      </c>
      <c r="E273" s="10">
        <f t="shared" si="103"/>
        <v>860.25</v>
      </c>
      <c r="F273" s="12">
        <f t="shared" si="104"/>
        <v>832.5</v>
      </c>
      <c r="G273" s="56">
        <f t="shared" si="105"/>
        <v>804.75</v>
      </c>
      <c r="H273" s="56">
        <f t="shared" si="106"/>
        <v>786.25</v>
      </c>
      <c r="I273" s="56">
        <f t="shared" si="99"/>
        <v>758.5</v>
      </c>
      <c r="J273" s="56">
        <f t="shared" si="100"/>
        <v>1850</v>
      </c>
      <c r="K273" s="56">
        <f t="shared" si="101"/>
        <v>1572.5</v>
      </c>
    </row>
    <row r="274" spans="1:11" ht="15">
      <c r="A274" s="76" t="s">
        <v>234</v>
      </c>
      <c r="B274" s="28" t="s">
        <v>187</v>
      </c>
      <c r="C274" s="4">
        <v>960</v>
      </c>
      <c r="D274" s="7">
        <f t="shared" si="102"/>
        <v>912</v>
      </c>
      <c r="E274" s="10">
        <f t="shared" si="103"/>
        <v>892.8000000000001</v>
      </c>
      <c r="F274" s="12">
        <f t="shared" si="104"/>
        <v>864</v>
      </c>
      <c r="G274" s="56">
        <f t="shared" si="105"/>
        <v>835.2</v>
      </c>
      <c r="H274" s="56">
        <f t="shared" si="106"/>
        <v>816</v>
      </c>
      <c r="I274" s="56">
        <f t="shared" si="99"/>
        <v>787.1999999999999</v>
      </c>
      <c r="J274" s="56">
        <f t="shared" si="100"/>
        <v>1920</v>
      </c>
      <c r="K274" s="56">
        <f t="shared" si="101"/>
        <v>1632</v>
      </c>
    </row>
    <row r="275" spans="1:11" ht="15">
      <c r="A275" s="76" t="s">
        <v>188</v>
      </c>
      <c r="B275" s="28" t="s">
        <v>187</v>
      </c>
      <c r="C275" s="4">
        <v>470</v>
      </c>
      <c r="D275" s="7">
        <f t="shared" si="102"/>
        <v>446.5</v>
      </c>
      <c r="E275" s="10">
        <f t="shared" si="103"/>
        <v>437.1</v>
      </c>
      <c r="F275" s="12">
        <f t="shared" si="104"/>
        <v>423</v>
      </c>
      <c r="G275" s="56">
        <f t="shared" si="105"/>
        <v>408.9</v>
      </c>
      <c r="H275" s="56">
        <f t="shared" si="106"/>
        <v>399.5</v>
      </c>
      <c r="I275" s="56">
        <f t="shared" si="99"/>
        <v>385.4</v>
      </c>
      <c r="J275" s="56">
        <f t="shared" si="100"/>
        <v>940</v>
      </c>
      <c r="K275" s="56">
        <f t="shared" si="101"/>
        <v>799</v>
      </c>
    </row>
    <row r="276" spans="1:11" ht="15">
      <c r="A276" s="76" t="s">
        <v>189</v>
      </c>
      <c r="B276" s="28" t="s">
        <v>187</v>
      </c>
      <c r="C276" s="4">
        <v>380</v>
      </c>
      <c r="D276" s="7">
        <f t="shared" si="102"/>
        <v>361</v>
      </c>
      <c r="E276" s="10">
        <f t="shared" si="103"/>
        <v>353.40000000000003</v>
      </c>
      <c r="F276" s="12">
        <f t="shared" si="104"/>
        <v>342</v>
      </c>
      <c r="G276" s="56">
        <f t="shared" si="105"/>
        <v>330.6</v>
      </c>
      <c r="H276" s="56">
        <f t="shared" si="106"/>
        <v>323</v>
      </c>
      <c r="I276" s="56">
        <f t="shared" si="99"/>
        <v>311.59999999999997</v>
      </c>
      <c r="J276" s="56">
        <f t="shared" si="100"/>
        <v>760</v>
      </c>
      <c r="K276" s="56">
        <f t="shared" si="101"/>
        <v>646</v>
      </c>
    </row>
    <row r="277" spans="1:11" ht="15.75" thickBot="1">
      <c r="A277" s="76" t="s">
        <v>190</v>
      </c>
      <c r="B277" s="28" t="s">
        <v>187</v>
      </c>
      <c r="C277" s="4">
        <v>460</v>
      </c>
      <c r="D277" s="7">
        <f t="shared" si="102"/>
        <v>437</v>
      </c>
      <c r="E277" s="10">
        <f t="shared" si="103"/>
        <v>427.8</v>
      </c>
      <c r="F277" s="12">
        <f t="shared" si="104"/>
        <v>414</v>
      </c>
      <c r="G277" s="56">
        <f t="shared" si="105"/>
        <v>400.2</v>
      </c>
      <c r="H277" s="56">
        <f t="shared" si="106"/>
        <v>391</v>
      </c>
      <c r="I277" s="56">
        <f t="shared" si="99"/>
        <v>377.2</v>
      </c>
      <c r="J277" s="56">
        <f t="shared" si="100"/>
        <v>920</v>
      </c>
      <c r="K277" s="56">
        <f t="shared" si="101"/>
        <v>782</v>
      </c>
    </row>
    <row r="278" spans="1:11" ht="13.5" thickBot="1">
      <c r="A278" s="84" t="s">
        <v>53</v>
      </c>
      <c r="B278" s="33"/>
      <c r="C278" s="19" t="s">
        <v>1</v>
      </c>
      <c r="D278" s="20" t="s">
        <v>2</v>
      </c>
      <c r="E278" s="15">
        <v>-0.07</v>
      </c>
      <c r="F278" s="16">
        <v>-0.1</v>
      </c>
      <c r="G278" s="54">
        <v>0.13</v>
      </c>
      <c r="H278" s="54">
        <v>-0.15</v>
      </c>
      <c r="I278" s="54">
        <v>0.18</v>
      </c>
      <c r="J278" s="96" t="s">
        <v>297</v>
      </c>
      <c r="K278" s="97" t="s">
        <v>298</v>
      </c>
    </row>
    <row r="279" spans="1:11" ht="15">
      <c r="A279" s="76" t="s">
        <v>264</v>
      </c>
      <c r="B279" s="69" t="s">
        <v>263</v>
      </c>
      <c r="C279" s="4">
        <v>675</v>
      </c>
      <c r="D279" s="7">
        <f aca="true" t="shared" si="107" ref="D279:D284">C279*0.95</f>
        <v>641.25</v>
      </c>
      <c r="E279" s="10">
        <f aca="true" t="shared" si="108" ref="E279:E284">C279*0.93</f>
        <v>627.75</v>
      </c>
      <c r="F279" s="12">
        <f aca="true" t="shared" si="109" ref="F279:F284">C279*0.9</f>
        <v>607.5</v>
      </c>
      <c r="G279" s="56">
        <f aca="true" t="shared" si="110" ref="G279:G284">C279*0.87</f>
        <v>587.25</v>
      </c>
      <c r="H279" s="56">
        <f aca="true" t="shared" si="111" ref="H279:H284">C279*0.85</f>
        <v>573.75</v>
      </c>
      <c r="I279" s="56">
        <f t="shared" si="99"/>
        <v>553.5</v>
      </c>
      <c r="J279" s="56">
        <f t="shared" si="100"/>
        <v>1350</v>
      </c>
      <c r="K279" s="56">
        <f t="shared" si="101"/>
        <v>1147.5</v>
      </c>
    </row>
    <row r="280" spans="1:11" ht="15">
      <c r="A280" s="76" t="s">
        <v>265</v>
      </c>
      <c r="B280" s="28" t="s">
        <v>263</v>
      </c>
      <c r="C280" s="4">
        <v>755</v>
      </c>
      <c r="D280" s="7">
        <f t="shared" si="107"/>
        <v>717.25</v>
      </c>
      <c r="E280" s="10">
        <f t="shared" si="108"/>
        <v>702.1500000000001</v>
      </c>
      <c r="F280" s="12">
        <f t="shared" si="109"/>
        <v>679.5</v>
      </c>
      <c r="G280" s="56">
        <f t="shared" si="110"/>
        <v>656.85</v>
      </c>
      <c r="H280" s="56">
        <f t="shared" si="111"/>
        <v>641.75</v>
      </c>
      <c r="I280" s="56">
        <f t="shared" si="99"/>
        <v>619.0999999999999</v>
      </c>
      <c r="J280" s="56">
        <f t="shared" si="100"/>
        <v>1510</v>
      </c>
      <c r="K280" s="56">
        <f t="shared" si="101"/>
        <v>1283.5</v>
      </c>
    </row>
    <row r="281" spans="1:11" ht="15">
      <c r="A281" s="76" t="s">
        <v>266</v>
      </c>
      <c r="B281" s="28" t="s">
        <v>263</v>
      </c>
      <c r="C281" s="4">
        <v>1150</v>
      </c>
      <c r="D281" s="7">
        <f t="shared" si="107"/>
        <v>1092.5</v>
      </c>
      <c r="E281" s="10">
        <f t="shared" si="108"/>
        <v>1069.5</v>
      </c>
      <c r="F281" s="12">
        <f t="shared" si="109"/>
        <v>1035</v>
      </c>
      <c r="G281" s="56">
        <f t="shared" si="110"/>
        <v>1000.5</v>
      </c>
      <c r="H281" s="56">
        <f t="shared" si="111"/>
        <v>977.5</v>
      </c>
      <c r="I281" s="56">
        <f t="shared" si="99"/>
        <v>943</v>
      </c>
      <c r="J281" s="56">
        <f t="shared" si="100"/>
        <v>2300</v>
      </c>
      <c r="K281" s="56">
        <f t="shared" si="101"/>
        <v>1955</v>
      </c>
    </row>
    <row r="282" spans="1:11" ht="15">
      <c r="A282" s="76" t="s">
        <v>267</v>
      </c>
      <c r="B282" s="28" t="s">
        <v>263</v>
      </c>
      <c r="C282" s="4">
        <v>310</v>
      </c>
      <c r="D282" s="7">
        <f t="shared" si="107"/>
        <v>294.5</v>
      </c>
      <c r="E282" s="10">
        <f t="shared" si="108"/>
        <v>288.3</v>
      </c>
      <c r="F282" s="12">
        <f t="shared" si="109"/>
        <v>279</v>
      </c>
      <c r="G282" s="56">
        <f t="shared" si="110"/>
        <v>269.7</v>
      </c>
      <c r="H282" s="56">
        <f t="shared" si="111"/>
        <v>263.5</v>
      </c>
      <c r="I282" s="56">
        <f t="shared" si="99"/>
        <v>254.2</v>
      </c>
      <c r="J282" s="56">
        <f t="shared" si="100"/>
        <v>620</v>
      </c>
      <c r="K282" s="56">
        <f t="shared" si="101"/>
        <v>527</v>
      </c>
    </row>
    <row r="283" spans="1:11" ht="15">
      <c r="A283" s="76" t="s">
        <v>268</v>
      </c>
      <c r="B283" s="28" t="s">
        <v>263</v>
      </c>
      <c r="C283" s="4">
        <v>350</v>
      </c>
      <c r="D283" s="7">
        <f t="shared" si="107"/>
        <v>332.5</v>
      </c>
      <c r="E283" s="10">
        <f t="shared" si="108"/>
        <v>325.5</v>
      </c>
      <c r="F283" s="12">
        <f t="shared" si="109"/>
        <v>315</v>
      </c>
      <c r="G283" s="56">
        <f t="shared" si="110"/>
        <v>304.5</v>
      </c>
      <c r="H283" s="56">
        <f t="shared" si="111"/>
        <v>297.5</v>
      </c>
      <c r="I283" s="56">
        <f t="shared" si="99"/>
        <v>287</v>
      </c>
      <c r="J283" s="56">
        <f t="shared" si="100"/>
        <v>700</v>
      </c>
      <c r="K283" s="56">
        <f t="shared" si="101"/>
        <v>595</v>
      </c>
    </row>
    <row r="284" spans="1:11" ht="15.75" thickBot="1">
      <c r="A284" s="76" t="s">
        <v>269</v>
      </c>
      <c r="B284" s="28" t="s">
        <v>263</v>
      </c>
      <c r="C284" s="4">
        <v>370</v>
      </c>
      <c r="D284" s="7">
        <f t="shared" si="107"/>
        <v>351.5</v>
      </c>
      <c r="E284" s="10">
        <f t="shared" si="108"/>
        <v>344.1</v>
      </c>
      <c r="F284" s="12">
        <f t="shared" si="109"/>
        <v>333</v>
      </c>
      <c r="G284" s="56">
        <f t="shared" si="110"/>
        <v>321.9</v>
      </c>
      <c r="H284" s="56">
        <f t="shared" si="111"/>
        <v>314.5</v>
      </c>
      <c r="I284" s="56">
        <f t="shared" si="99"/>
        <v>303.4</v>
      </c>
      <c r="J284" s="56">
        <f t="shared" si="100"/>
        <v>740</v>
      </c>
      <c r="K284" s="56">
        <f t="shared" si="101"/>
        <v>629</v>
      </c>
    </row>
    <row r="285" spans="1:11" ht="13.5" thickBot="1">
      <c r="A285" s="85" t="s">
        <v>53</v>
      </c>
      <c r="B285" s="33"/>
      <c r="C285" s="19" t="s">
        <v>1</v>
      </c>
      <c r="D285" s="20" t="s">
        <v>2</v>
      </c>
      <c r="E285" s="15">
        <v>-0.07</v>
      </c>
      <c r="F285" s="16">
        <v>-0.1</v>
      </c>
      <c r="G285" s="54">
        <v>0.13</v>
      </c>
      <c r="H285" s="54">
        <v>-0.15</v>
      </c>
      <c r="I285" s="54">
        <v>0.18</v>
      </c>
      <c r="J285" s="96" t="s">
        <v>297</v>
      </c>
      <c r="K285" s="97" t="s">
        <v>298</v>
      </c>
    </row>
    <row r="286" spans="1:11" ht="15" customHeight="1">
      <c r="A286" s="86" t="s">
        <v>281</v>
      </c>
      <c r="B286" s="87" t="s">
        <v>282</v>
      </c>
      <c r="C286" s="89">
        <v>780</v>
      </c>
      <c r="D286" s="7">
        <f>C286*0.95</f>
        <v>741</v>
      </c>
      <c r="E286" s="10">
        <f>C286*0.93</f>
        <v>725.4000000000001</v>
      </c>
      <c r="F286" s="12">
        <f>C286*0.9</f>
        <v>702</v>
      </c>
      <c r="G286" s="56">
        <f>C286*0.87</f>
        <v>678.6</v>
      </c>
      <c r="H286" s="56">
        <f>C286*0.85</f>
        <v>663</v>
      </c>
      <c r="I286" s="56">
        <f t="shared" si="99"/>
        <v>639.5999999999999</v>
      </c>
      <c r="J286" s="56">
        <f t="shared" si="100"/>
        <v>1560</v>
      </c>
      <c r="K286" s="56">
        <f t="shared" si="101"/>
        <v>1326</v>
      </c>
    </row>
    <row r="287" spans="1:11" ht="15" customHeight="1">
      <c r="A287" s="86" t="s">
        <v>283</v>
      </c>
      <c r="B287" s="87" t="s">
        <v>282</v>
      </c>
      <c r="C287" s="89">
        <v>785</v>
      </c>
      <c r="D287" s="7">
        <f>C287*0.95</f>
        <v>745.75</v>
      </c>
      <c r="E287" s="10">
        <f>C287*0.93</f>
        <v>730.0500000000001</v>
      </c>
      <c r="F287" s="12">
        <f>C287*0.9</f>
        <v>706.5</v>
      </c>
      <c r="G287" s="56">
        <f>C287*0.87</f>
        <v>682.95</v>
      </c>
      <c r="H287" s="56">
        <f>C287*0.85</f>
        <v>667.25</v>
      </c>
      <c r="I287" s="56">
        <f t="shared" si="99"/>
        <v>643.6999999999999</v>
      </c>
      <c r="J287" s="56">
        <f t="shared" si="100"/>
        <v>1570</v>
      </c>
      <c r="K287" s="56">
        <f t="shared" si="101"/>
        <v>1334.5</v>
      </c>
    </row>
    <row r="288" spans="1:11" ht="15" customHeight="1">
      <c r="A288" s="86" t="s">
        <v>284</v>
      </c>
      <c r="B288" s="87" t="s">
        <v>282</v>
      </c>
      <c r="C288" s="89">
        <v>320</v>
      </c>
      <c r="D288" s="7">
        <f>C288*0.95</f>
        <v>304</v>
      </c>
      <c r="E288" s="10">
        <f>C288*0.93</f>
        <v>297.6</v>
      </c>
      <c r="F288" s="12">
        <f>C288*0.9</f>
        <v>288</v>
      </c>
      <c r="G288" s="56">
        <f>C288*0.87</f>
        <v>278.4</v>
      </c>
      <c r="H288" s="56">
        <f>C288*0.85</f>
        <v>272</v>
      </c>
      <c r="I288" s="56">
        <f t="shared" si="99"/>
        <v>262.4</v>
      </c>
      <c r="J288" s="56">
        <f t="shared" si="100"/>
        <v>640</v>
      </c>
      <c r="K288" s="56">
        <f t="shared" si="101"/>
        <v>544</v>
      </c>
    </row>
    <row r="289" spans="1:11" ht="15" customHeight="1">
      <c r="A289" s="88" t="s">
        <v>285</v>
      </c>
      <c r="B289" s="87" t="s">
        <v>282</v>
      </c>
      <c r="C289" s="89">
        <v>350</v>
      </c>
      <c r="D289" s="7">
        <f>C289*0.95</f>
        <v>332.5</v>
      </c>
      <c r="E289" s="10">
        <f>C289*0.93</f>
        <v>325.5</v>
      </c>
      <c r="F289" s="12">
        <f>C289*0.9</f>
        <v>315</v>
      </c>
      <c r="G289" s="56">
        <f>C289*0.87</f>
        <v>304.5</v>
      </c>
      <c r="H289" s="56">
        <f>C289*0.85</f>
        <v>297.5</v>
      </c>
      <c r="I289" s="56">
        <f t="shared" si="99"/>
        <v>287</v>
      </c>
      <c r="J289" s="56">
        <f t="shared" si="100"/>
        <v>700</v>
      </c>
      <c r="K289" s="56">
        <f t="shared" si="101"/>
        <v>595</v>
      </c>
    </row>
  </sheetData>
  <sheetProtection/>
  <mergeCells count="16">
    <mergeCell ref="A59:B59"/>
    <mergeCell ref="D6:D9"/>
    <mergeCell ref="E6:E9"/>
    <mergeCell ref="H6:H9"/>
    <mergeCell ref="F6:F9"/>
    <mergeCell ref="G6:G9"/>
    <mergeCell ref="I6:I9"/>
    <mergeCell ref="A84:B84"/>
    <mergeCell ref="A50:B50"/>
    <mergeCell ref="A26:B26"/>
    <mergeCell ref="B5:D5"/>
    <mergeCell ref="A1:B1"/>
    <mergeCell ref="B2:D2"/>
    <mergeCell ref="B3:D3"/>
    <mergeCell ref="B4:D4"/>
    <mergeCell ref="A64:B64"/>
  </mergeCells>
  <hyperlinks>
    <hyperlink ref="A1" r:id="rId1" display="www.dimanchelingerie-nik.ru"/>
  </hyperlinks>
  <printOptions/>
  <pageMargins left="0.4724409448818898" right="0.3937007874015748" top="0.27" bottom="0.34" header="0.47" footer="0.51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2010-11-25T12:49:18Z</cp:lastPrinted>
  <dcterms:created xsi:type="dcterms:W3CDTF">2009-05-01T10:16:58Z</dcterms:created>
  <dcterms:modified xsi:type="dcterms:W3CDTF">2013-01-16T07:27:30Z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