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25" windowHeight="7995" tabRatio="0" activeTab="0"/>
  </bookViews>
  <sheets>
    <sheet name="TDSheet" sheetId="1" r:id="rId1"/>
  </sheets>
  <definedNames>
    <definedName name="_xlnm._FilterDatabase" localSheetId="0" hidden="1">'TDSheet'!$A$1:$C$273</definedName>
  </definedNames>
  <calcPr fullCalcOnLoad="1" refMode="R1C1"/>
</workbook>
</file>

<file path=xl/sharedStrings.xml><?xml version="1.0" encoding="utf-8"?>
<sst xmlns="http://schemas.openxmlformats.org/spreadsheetml/2006/main" count="548" uniqueCount="249">
  <si>
    <t>Vitalia</t>
  </si>
  <si>
    <t>Крем-краска "MILD COLOR"  , 120мл      сине-черный</t>
  </si>
  <si>
    <t>AETO Маска укрепляющая с экстрактом бамбука и дикого манго, 250 мл.</t>
  </si>
  <si>
    <t>Aqwer</t>
  </si>
  <si>
    <t>JOC Бальзам-кондиционер с маслом абрикосовых косточек, 1000 мл.</t>
  </si>
  <si>
    <t>JOC Бальзам-кондиционер с экстрактом Алоэ Вера, 1000 мл.</t>
  </si>
  <si>
    <t>Krasavochka</t>
  </si>
  <si>
    <t>JOC Крем-маска восстанавливающая с экстрактом Алоэ Вера, 1000 мл.</t>
  </si>
  <si>
    <t>SHT Шампунь корректирующий желтизну, 350 мл.</t>
  </si>
  <si>
    <t>m@link@ </t>
  </si>
  <si>
    <t>JOC Шампунь д/частого мытья чувствительной кожи головы с экстрактом трав, 1000 мл.</t>
  </si>
  <si>
    <t>Тигруся</t>
  </si>
  <si>
    <t>черный амур</t>
  </si>
  <si>
    <t>JOC Шампунь д/вьющихся и непослушных волосс маслом семени льна, 1000 мл.</t>
  </si>
  <si>
    <t>*Barbie*</t>
  </si>
  <si>
    <t>ЙОККОЛОР Кондиционер несмываемый д/объема и блеска, 250 мл.</t>
  </si>
  <si>
    <t>JOC Шампунь д/сухих и ослабленных волос с олигоэлементами, 1000 мл.</t>
  </si>
  <si>
    <t>Кремл1</t>
  </si>
  <si>
    <t>ЙОККОЛОР Шампунь против желтизны "Серебрянный", 250 мл.</t>
  </si>
  <si>
    <t>Флюид “Жидкие*Кристаллы” 75мл.</t>
  </si>
  <si>
    <t>ФЛЮИД“ЖИДКИЕ КРИСТАЛЛЫ” С ЭКСТРАКТОМ СЕМЯН ЛЬНА 100 мл</t>
  </si>
  <si>
    <t>nata070907</t>
  </si>
  <si>
    <t>Структурный гель экстра сильной фиксации "Шейпер", 200 мл.</t>
  </si>
  <si>
    <t>Semi*di*Lino Бальзам с семенем льна 1000мл.</t>
  </si>
  <si>
    <t>goldenolga</t>
  </si>
  <si>
    <t>Lavaggi Frequenti Шампунь д/частого мытья волос 1000мл.</t>
  </si>
  <si>
    <t>ElenaHelen</t>
  </si>
  <si>
    <t>Alle*Erbe Бальзам с экстрактами трав 1000мл</t>
  </si>
  <si>
    <t>Fantast</t>
  </si>
  <si>
    <t>Capillare Маска д/волос кондиционирующая 500мл.</t>
  </si>
  <si>
    <t>MammaMia</t>
  </si>
  <si>
    <t>Rictrutturante*Istantaneo Спрей восстанавливающий мгновенного действия 250мл.</t>
  </si>
  <si>
    <t>Capelli Colorati Шампунь д/окрашенных волос 1000мл.</t>
  </si>
  <si>
    <t>ЛеночекФ</t>
  </si>
  <si>
    <t>SvetikIK</t>
  </si>
  <si>
    <t>Prevenzione*Caduta Шампунь д/профилактики выпадения волос 500мл.</t>
  </si>
  <si>
    <t>Бальзам Аlla*Carota 1000 мл.</t>
  </si>
  <si>
    <t>Selective Бальзам Семя льна 1000 мл.</t>
  </si>
  <si>
    <t>Nastia130783</t>
  </si>
  <si>
    <t>S.irina</t>
  </si>
  <si>
    <t>Kristi 89</t>
  </si>
  <si>
    <t>Dynamic Foam Мусс д/придания объема 150мл.</t>
  </si>
  <si>
    <t>nbs1972</t>
  </si>
  <si>
    <t>tanya79</t>
  </si>
  <si>
    <t>Selective Hair Cream Крем кондиционирующий для всех типов волос, 500 мл.</t>
  </si>
  <si>
    <t>Instant Repair Состав против сечения волос 50мл.</t>
  </si>
  <si>
    <t>Revitality Спрей увлажняющий восстанавливающий 150мл.</t>
  </si>
  <si>
    <t>Selective Бальзам Травяной 1000 мл.</t>
  </si>
  <si>
    <t>Ольга Ц</t>
  </si>
  <si>
    <t>Selective Бальзам Увлажняющий 1000 мл.</t>
  </si>
  <si>
    <t>Selective Шампунь Можжевельник для всех типов волос 1000 мл.</t>
  </si>
  <si>
    <t>Selective Шампунь Морские водоросли для жирных волос 1000 мл.</t>
  </si>
  <si>
    <t>Julia1503 </t>
  </si>
  <si>
    <t>Lozione Лосьон против выпадения 8мл*20 ампул.</t>
  </si>
  <si>
    <t>WOODYALEN</t>
  </si>
  <si>
    <t>Lozione Лосьон против выпадения 8мл*10 ампул.</t>
  </si>
  <si>
    <t>Volumizing Шампунь д/придания объема 250мл.</t>
  </si>
  <si>
    <t>Nutri*Pak Маска д/поврежденных волос, 750 мл.</t>
  </si>
  <si>
    <t>Marinee</t>
  </si>
  <si>
    <t>MI*DOL*LO - Шампунь с вытяжкой из бамбука для хим.обработанных волос, 1000мл.</t>
  </si>
  <si>
    <t>СОЛНЫШ_КО</t>
  </si>
  <si>
    <t>Крем лечебный Амино-Кератин 300мл</t>
  </si>
  <si>
    <t>swety77</t>
  </si>
  <si>
    <t>Julya90</t>
  </si>
  <si>
    <t>LadyBlond</t>
  </si>
  <si>
    <t>ENERGY*1- шампунь профилактика выпадения 250 мл.</t>
  </si>
  <si>
    <t>ENERGY*2 лосьон прфилактика выпадения 6*6 мл.</t>
  </si>
  <si>
    <t>superzebra </t>
  </si>
  <si>
    <t>MINERAL*OIL -Минеральный восстанавливающий нектар, 12амп. по 10 мл.</t>
  </si>
  <si>
    <t>Лосьон для профилактики и лечения выпадения волос, 125 мл.</t>
  </si>
  <si>
    <t>щюрёнок</t>
  </si>
  <si>
    <t>Fabia</t>
  </si>
  <si>
    <t>Estel Curex Бальзам обновление цвета для медных оттенков 250 мл</t>
  </si>
  <si>
    <t>CU/B7</t>
  </si>
  <si>
    <t>Ольга79</t>
  </si>
  <si>
    <t>Estel Curex Бальзам для ежедневного применения для всех типов волос  1000 мл</t>
  </si>
  <si>
    <t>CU/B10/1000</t>
  </si>
  <si>
    <t>Estel Curex Шампунь для ежедневного применения для всех типов волос  1000 мл</t>
  </si>
  <si>
    <t>CU/S8/1000</t>
  </si>
  <si>
    <t>OTIUM Pearl Velvet-бальзам  для светлых волос 200мл</t>
  </si>
  <si>
    <t>OT.49</t>
  </si>
  <si>
    <t>OTIUM Pearl Блеск-шампунь для холодных оттенков блонд  250мл</t>
  </si>
  <si>
    <t>OT.44</t>
  </si>
  <si>
    <t>Надёна</t>
  </si>
  <si>
    <t>Estel My Angel Шампунь детский легкое расчесывание 250 мл</t>
  </si>
  <si>
    <t>MA/S2</t>
  </si>
  <si>
    <t>любовь л</t>
  </si>
  <si>
    <t>Estel  Бальзам для окрашенных волос 1000 мл</t>
  </si>
  <si>
    <t>C/3</t>
  </si>
  <si>
    <t>Estel  Шампунь для окрашенных волос 1000 мл</t>
  </si>
  <si>
    <t>C/2</t>
  </si>
  <si>
    <t>Estel Curex  Шампунь для волос защита и питание с антистатическим эффектом 250 мл</t>
  </si>
  <si>
    <t>CUW/S9</t>
  </si>
  <si>
    <t>OTIUM Blossom Gloss-маска для волос «Защита и питание»  300мл</t>
  </si>
  <si>
    <t>OT.15</t>
  </si>
  <si>
    <t>OTIUM Miracle Маска-комфорт для сильно поврежденных волос 300мл</t>
  </si>
  <si>
    <t>OT.40</t>
  </si>
  <si>
    <t>OTIUM Twist Спрей-вуаль для блеска и легкого расчесывания волос  200мл</t>
  </si>
  <si>
    <t>OT.8</t>
  </si>
  <si>
    <t>OTIUM Unique Нежный гель для укрепления и роста ресниц 10мл</t>
  </si>
  <si>
    <t>OT.26</t>
  </si>
  <si>
    <t>Estel Airex  Лак для волос  сильной фиксации 385 мл</t>
  </si>
  <si>
    <t>AL/7 new!</t>
  </si>
  <si>
    <t>Estel  Airex  Гель д/волос сильной фиксации 200 мл</t>
  </si>
  <si>
    <t>AG/2</t>
  </si>
  <si>
    <t>Estel Airex  Мусс д/волос сильной фиксации 360 мл</t>
  </si>
  <si>
    <t>AM/1</t>
  </si>
  <si>
    <t>Estel My Angel Спрей для волос детский легкое расчесывание 200 мл</t>
  </si>
  <si>
    <t>MA/SP</t>
  </si>
  <si>
    <t>Estel Curex  Спрей-уход для волос защита и питание с антистатическим эффектом 200 мл</t>
  </si>
  <si>
    <t>CUW/ST1</t>
  </si>
  <si>
    <t>Hirfa</t>
  </si>
  <si>
    <t>Estel  Гель д/душа FITNESS с массажным эффектом</t>
  </si>
  <si>
    <t>F/G</t>
  </si>
  <si>
    <t>Estel Curex Маска д/волос-Питательная 500мл</t>
  </si>
  <si>
    <t>CU/M</t>
  </si>
  <si>
    <t>Vesnuchka10</t>
  </si>
  <si>
    <t>Estel Curex Сыворотка-д/секущихся кончиков волос  100мл</t>
  </si>
  <si>
    <t>CU/SE</t>
  </si>
  <si>
    <t>tucano273</t>
  </si>
  <si>
    <t xml:space="preserve">Estel Airiex Спрей- термозащита д.волос легкая фиксация 200мл 145р. </t>
  </si>
  <si>
    <t xml:space="preserve">Estel OTIUM MIRACLE мягкий шампунь для сильно поврежденных волос 250мл </t>
  </si>
  <si>
    <t>Estel OTIUM MIRACLE крем-бальзам для сильно-поврежденных волос 200мл</t>
  </si>
  <si>
    <t>Okuta</t>
  </si>
  <si>
    <t>Пелагеюшка</t>
  </si>
  <si>
    <t>OTIUM Miracle Сыворотка-контроль для секущихся кончиков волос 100мл</t>
  </si>
  <si>
    <t>OT.42</t>
  </si>
  <si>
    <t>nvk05</t>
  </si>
  <si>
    <t>Estel Curex Бальзам д/окрашенных волос 250 мл</t>
  </si>
  <si>
    <t>CU/B3</t>
  </si>
  <si>
    <t>Estel Curex Шампунь для окрашенных волос 250 мл</t>
  </si>
  <si>
    <t>CU/S3</t>
  </si>
  <si>
    <t>tashel</t>
  </si>
  <si>
    <t>Estel Curex Шампунь серебристый д/холодных оттенков блонд 250 мл</t>
  </si>
  <si>
    <t>CU/S4</t>
  </si>
  <si>
    <t>Essex</t>
  </si>
  <si>
    <t>3/0</t>
  </si>
  <si>
    <t>Estel  3%,6%,9%,12% Оксигент малый    60 мл</t>
  </si>
  <si>
    <t>Solo7</t>
  </si>
  <si>
    <t>Чери</t>
  </si>
  <si>
    <t>Estel  Насосный дозатор для флаконов 1000 мл</t>
  </si>
  <si>
    <t>Estel</t>
  </si>
  <si>
    <t>De Luxe Correct</t>
  </si>
  <si>
    <t>N/00</t>
  </si>
  <si>
    <t>LA/60</t>
  </si>
  <si>
    <t>Vampirko_o</t>
  </si>
  <si>
    <t>Estel  Color OFF  Эмульсия для удаления краски с волос 3*120 мл</t>
  </si>
  <si>
    <t>C/F</t>
  </si>
  <si>
    <t>De Luxe 7/3 - Золотистый русый 60 мл</t>
  </si>
  <si>
    <t>Estel DE LUXE Оксигент 9% 60 мл</t>
  </si>
  <si>
    <t>Essex SuperBlond Plus Саше-пудра для обесцвечивания, 30 г</t>
  </si>
  <si>
    <t>pokupatell</t>
  </si>
  <si>
    <t>ОТ.40</t>
  </si>
  <si>
    <t>OTIUM Miracle Мягкий шампунь для сильно поврежденных волос 250мл</t>
  </si>
  <si>
    <t>ОТ.37</t>
  </si>
  <si>
    <t>Estel Хромоэнергетический комплекс 10*5мл</t>
  </si>
  <si>
    <t>ХЭК Estel</t>
  </si>
  <si>
    <t>160,00 руб.</t>
  </si>
  <si>
    <t>Perletta</t>
  </si>
  <si>
    <t>OTIUM Butterfly Shape-спрей для объема волос 200мл</t>
  </si>
  <si>
    <t>OT.30</t>
  </si>
  <si>
    <t>Estel  Airex Блеск д/волос бриллиантовый 300 мл</t>
  </si>
  <si>
    <t>ABR</t>
  </si>
  <si>
    <t>Estel Airex  Мусс д/волос сильной фиксации для создания локонов 360 мл</t>
  </si>
  <si>
    <t>AM/3</t>
  </si>
  <si>
    <t>*barbie*</t>
  </si>
  <si>
    <t>OTIUM Miracle Крем-бальзам для сильно поврежденных волос 200мл</t>
  </si>
  <si>
    <t>OT.38</t>
  </si>
  <si>
    <t>OT.37</t>
  </si>
  <si>
    <t>vesnyshka:)</t>
  </si>
  <si>
    <t>Красители De Luxe</t>
  </si>
  <si>
    <t>6/43</t>
  </si>
  <si>
    <t>мотя2006</t>
  </si>
  <si>
    <t>Estel Curex Шампунь для объема для сухих поврежденных волос 250 мл</t>
  </si>
  <si>
    <t>CU/S1</t>
  </si>
  <si>
    <t>Estel Curex Бальзам для объема для сухих волос 250 мл</t>
  </si>
  <si>
    <t>CU/B1</t>
  </si>
  <si>
    <t>Estel Curex Маска для волос защита и питание 500 мл</t>
  </si>
  <si>
    <t>CUW/M1</t>
  </si>
  <si>
    <t>Estel Curex Флюид-блеск для волос с термозащитой 100 мл</t>
  </si>
  <si>
    <t>CU/FB</t>
  </si>
  <si>
    <t>Белая орхидея</t>
  </si>
  <si>
    <t>OTIUM Twist Шелковая маска для вьющихся волос  300 мл</t>
  </si>
  <si>
    <t>OT.10</t>
  </si>
  <si>
    <t>Лёлька52</t>
  </si>
  <si>
    <t>Flor@</t>
  </si>
  <si>
    <t>Estel Airex  Спрей-термозащита д/волос легкая фиксация 200 мл</t>
  </si>
  <si>
    <t>АТ</t>
  </si>
  <si>
    <t>Fish86</t>
  </si>
  <si>
    <t>OTIUM Miracle Relax-шампунь для чувствительной кожи головы 250 мл</t>
  </si>
  <si>
    <t>Ия1</t>
  </si>
  <si>
    <t>CUTRIN ISM Colorism Шампунь для окрашенных волос 300 мл</t>
  </si>
  <si>
    <t>CUTRIN ISM Repairism Кондиционер для сухих и химически повреждённых волос 300 мл</t>
  </si>
  <si>
    <t>CUTRIN ISM Repairism Интенсивная восстанавливающая маска для сухих и химически повреждённых волос 150 мл</t>
  </si>
  <si>
    <t>Estel Curex Двухфазный кондиционер-спрей д/волос -Увлажнение 200мл</t>
  </si>
  <si>
    <t>CU/2F</t>
  </si>
  <si>
    <t>Estel Therapy Бальзам для выравнивания структуры волос 250 мл</t>
  </si>
  <si>
    <t>CU/BT</t>
  </si>
  <si>
    <t>Забава__Путятична</t>
  </si>
  <si>
    <t>Крем-краска DE LUXE 9/1, Блондин пепельный, 60 мл.</t>
  </si>
  <si>
    <t>Крем-краска DE LUXE 10/16, Светлый блондин пепельно-фиолетовый, 60 мл.</t>
  </si>
  <si>
    <t>mvlorer</t>
  </si>
  <si>
    <t>OTIUM Diamond Крем-шампунь для гладкости и блеска волос 250мл</t>
  </si>
  <si>
    <t>OT.31</t>
  </si>
  <si>
    <t>OTIUM Diamond Silk-бальзам для гладкости и блеска волос 200мл</t>
  </si>
  <si>
    <t>OT.32</t>
  </si>
  <si>
    <t>Irok</t>
  </si>
  <si>
    <t>Only Краска для бровей и ресниц</t>
  </si>
  <si>
    <t>коричневая</t>
  </si>
  <si>
    <t>Estel  6% Оксигент малый    60 мл</t>
  </si>
  <si>
    <t>Estel Curex Color Save Маска для окрашенных волос 500 мл</t>
  </si>
  <si>
    <t>CU/M4 new!</t>
  </si>
  <si>
    <t>Natalir09mos</t>
  </si>
  <si>
    <t>natty2003</t>
  </si>
  <si>
    <t>Estel Curex Жидкий Шелк для волос 100 мл CU/FS 185,00 руб.</t>
  </si>
  <si>
    <t>Eugene.sh</t>
  </si>
  <si>
    <t>Estel  Шампунь для глубокой очистки волос 1000 мл</t>
  </si>
  <si>
    <t>С/1</t>
  </si>
  <si>
    <t>семен семенович</t>
  </si>
  <si>
    <t>OTIUM Pearl Серебристый бальзам для холодных оттенков блонд 200мл</t>
  </si>
  <si>
    <t>OT.47</t>
  </si>
  <si>
    <t xml:space="preserve">Красители Sense De Luxe </t>
  </si>
  <si>
    <t>10/16 пепельно-фиолетовый</t>
  </si>
  <si>
    <t>OTIUM Blossom Блеск-бальзам для окрашенных волос 200мл</t>
  </si>
  <si>
    <t>OT.13</t>
  </si>
  <si>
    <t>OTIUM Blossom Крем-шампунь для окрашенных волос 250 мл</t>
  </si>
  <si>
    <t>OT.12</t>
  </si>
  <si>
    <t>kazylka</t>
  </si>
  <si>
    <t>OTIUM Pearl Двухфазный спрей-уход для волос Blond сomfort 200мл</t>
  </si>
  <si>
    <t>OT.50</t>
  </si>
  <si>
    <t>Риточ-ка</t>
  </si>
  <si>
    <t>Ник</t>
  </si>
  <si>
    <t>Наименование</t>
  </si>
  <si>
    <t>Артикул</t>
  </si>
  <si>
    <t>Цена</t>
  </si>
  <si>
    <t>Цена+%</t>
  </si>
  <si>
    <t>К оплате:</t>
  </si>
  <si>
    <t>OT.36 (ОТ.37)</t>
  </si>
  <si>
    <t>DE LUXE Окислитель 3%, 60 мл.</t>
  </si>
  <si>
    <t>PEARL  Двухфазный спрей-уход Blond comfort</t>
  </si>
  <si>
    <t>PEARL Комфорт-маска для волос, 300 мл.</t>
  </si>
  <si>
    <t xml:space="preserve"> MIRACLEМягкий шампунь для сильно поврежденных волос, 250 мл</t>
  </si>
  <si>
    <t xml:space="preserve"> MIRACLE Мягкий шампунь для сильно поврежденных волос, 250 мл</t>
  </si>
  <si>
    <t xml:space="preserve"> MIRACLEКрем-бальзам для сильно поврежденных волос, 200 мл</t>
  </si>
  <si>
    <t>Baksi-bendi</t>
  </si>
  <si>
    <t>Estel De Luxe Пудра для обесцвечивания, 500 г</t>
  </si>
  <si>
    <t>DL/P500</t>
  </si>
  <si>
    <t>Estel  DE LUXE Оксигент 12%, 9%, 6%,3% 900 мл</t>
  </si>
  <si>
    <t>JOC Выпрямляющий крем-кондиционер для вьющихся волос с маслом семени льна 1000 мл.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</si>
</sst>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000"/>
    <numFmt numFmtId="167" formatCode="0000"/>
    <numFmt numFmtId="168" formatCode="00000"/>
    <numFmt numFmtId="169" formatCode="0000000"/>
    <numFmt numFmtId="170" formatCode="000000"/>
    <numFmt numFmtId="171" formatCode="0000000000"/>
    <numFmt numFmtId="172" formatCode="0.0000"/>
    <numFmt numFmtId="173" formatCode="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/m;@"/>
    <numFmt numFmtId="180" formatCode="#,##0&quot;р.&quot;"/>
  </numFmts>
  <fonts count="48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22"/>
      <name val="Calibri"/>
      <family val="2"/>
    </font>
    <font>
      <b/>
      <sz val="11"/>
      <color indexed="24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6"/>
      <name val="Calibri"/>
      <family val="2"/>
    </font>
    <font>
      <sz val="11"/>
      <color indexed="35"/>
      <name val="Calibri"/>
      <family val="2"/>
    </font>
    <font>
      <i/>
      <sz val="11"/>
      <color indexed="29"/>
      <name val="Calibri"/>
      <family val="2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sz val="11"/>
      <color indexed="26"/>
      <name val="Calibri"/>
      <family val="2"/>
    </font>
    <font>
      <sz val="9"/>
      <color indexed="22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3" fillId="34" borderId="10" xfId="0" applyNumberFormat="1" applyFont="1" applyFill="1" applyBorder="1" applyAlignment="1">
      <alignment vertical="top" wrapText="1"/>
    </xf>
    <xf numFmtId="164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4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horizontal="left" vertical="top" wrapText="1"/>
    </xf>
    <xf numFmtId="9" fontId="3" fillId="33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horizontal="left"/>
    </xf>
    <xf numFmtId="16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/>
    </xf>
    <xf numFmtId="165" fontId="3" fillId="33" borderId="10" xfId="0" applyNumberFormat="1" applyFont="1" applyFill="1" applyBorder="1" applyAlignment="1">
      <alignment horizontal="right" vertical="top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11" xfId="42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>
      <alignment/>
    </xf>
    <xf numFmtId="0" fontId="5" fillId="34" borderId="11" xfId="42" applyFont="1" applyFill="1" applyBorder="1" applyAlignment="1" applyProtection="1">
      <alignment horizontal="left"/>
      <protection/>
    </xf>
    <xf numFmtId="0" fontId="5" fillId="33" borderId="11" xfId="42" applyFont="1" applyFill="1" applyBorder="1" applyAlignment="1" applyProtection="1">
      <alignment/>
      <protection/>
    </xf>
    <xf numFmtId="0" fontId="5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left" vertical="top" wrapText="1"/>
    </xf>
    <xf numFmtId="2" fontId="3" fillId="33" borderId="10" xfId="51" applyNumberFormat="1" applyFont="1" applyFill="1" applyBorder="1" applyAlignment="1">
      <alignment horizontal="left" vertical="top" wrapText="1"/>
      <protection/>
    </xf>
    <xf numFmtId="2" fontId="7" fillId="33" borderId="10" xfId="0" applyNumberFormat="1" applyFont="1" applyFill="1" applyBorder="1" applyAlignment="1">
      <alignment horizontal="left"/>
    </xf>
    <xf numFmtId="2" fontId="3" fillId="33" borderId="0" xfId="0" applyNumberFormat="1" applyFont="1" applyFill="1" applyAlignment="1">
      <alignment horizontal="left"/>
    </xf>
    <xf numFmtId="2" fontId="3" fillId="0" borderId="0" xfId="0" applyNumberFormat="1" applyFont="1" applyAlignment="1">
      <alignment horizontal="left"/>
    </xf>
    <xf numFmtId="0" fontId="3" fillId="34" borderId="0" xfId="0" applyNumberFormat="1" applyFont="1" applyFill="1" applyAlignment="1">
      <alignment horizontal="left" wrapText="1"/>
    </xf>
    <xf numFmtId="180" fontId="47" fillId="0" borderId="10" xfId="0" applyNumberFormat="1" applyFont="1" applyBorder="1" applyAlignment="1">
      <alignment horizontal="left"/>
    </xf>
    <xf numFmtId="180" fontId="47" fillId="33" borderId="10" xfId="0" applyNumberFormat="1" applyFont="1" applyFill="1" applyBorder="1" applyAlignment="1">
      <alignment horizontal="left"/>
    </xf>
    <xf numFmtId="180" fontId="47" fillId="34" borderId="10" xfId="0" applyNumberFormat="1" applyFont="1" applyFill="1" applyBorder="1" applyAlignment="1">
      <alignment horizontal="left"/>
    </xf>
    <xf numFmtId="180" fontId="47" fillId="33" borderId="10" xfId="0" applyNumberFormat="1" applyFont="1" applyFill="1" applyBorder="1" applyAlignment="1">
      <alignment horizontal="left" wrapText="1"/>
    </xf>
    <xf numFmtId="180" fontId="47" fillId="34" borderId="10" xfId="0" applyNumberFormat="1" applyFont="1" applyFill="1" applyBorder="1" applyAlignment="1">
      <alignment horizontal="left" wrapText="1"/>
    </xf>
    <xf numFmtId="180" fontId="47" fillId="0" borderId="0" xfId="0" applyNumberFormat="1" applyFont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Font="1" applyBorder="1" applyAlignment="1">
      <alignment horizontal="right" vertical="top" wrapText="1"/>
    </xf>
    <xf numFmtId="9" fontId="0" fillId="0" borderId="10" xfId="0" applyNumberFormat="1" applyBorder="1" applyAlignment="1">
      <alignment horizontal="left" vertical="top" wrapText="1"/>
    </xf>
    <xf numFmtId="0" fontId="5" fillId="34" borderId="11" xfId="42" applyFont="1" applyFill="1" applyBorder="1" applyAlignment="1" applyProtection="1">
      <alignment/>
      <protection/>
    </xf>
    <xf numFmtId="2" fontId="0" fillId="0" borderId="10" xfId="0" applyNumberFormat="1" applyFill="1" applyBorder="1" applyAlignment="1">
      <alignment horizontal="left" wrapText="1"/>
    </xf>
    <xf numFmtId="2" fontId="3" fillId="0" borderId="10" xfId="0" applyNumberFormat="1" applyFont="1" applyBorder="1" applyAlignment="1">
      <alignment horizontal="left" vertical="top" wrapText="1"/>
    </xf>
    <xf numFmtId="0" fontId="5" fillId="33" borderId="10" xfId="42" applyFont="1" applyFill="1" applyBorder="1" applyAlignment="1" applyProtection="1">
      <alignment horizontal="left"/>
      <protection/>
    </xf>
    <xf numFmtId="0" fontId="8" fillId="0" borderId="11" xfId="0" applyFont="1" applyBorder="1" applyAlignment="1">
      <alignment horizontal="left"/>
    </xf>
    <xf numFmtId="0" fontId="46" fillId="33" borderId="12" xfId="0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DSheet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B4B4B4"/>
      <rgbColor rgb="00C3C3C3"/>
      <rgbColor rgb="00D2D2D2"/>
      <rgbColor rgb="00E6E6E6"/>
      <rgbColor rgb="00FAFAFA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iszaharovna.www.nn.ru/" TargetMode="External" /><Relationship Id="rId2" Type="http://schemas.openxmlformats.org/officeDocument/2006/relationships/hyperlink" Target="http://www.nn.ru/user.php?user_id=64965" TargetMode="External" /><Relationship Id="rId3" Type="http://schemas.openxmlformats.org/officeDocument/2006/relationships/hyperlink" Target="http://www.nn.ru/user.php?user_id=307939" TargetMode="External" /><Relationship Id="rId4" Type="http://schemas.openxmlformats.org/officeDocument/2006/relationships/hyperlink" Target="http://www.nn.ru/user.php?user_id=64965" TargetMode="External" /><Relationship Id="rId5" Type="http://schemas.openxmlformats.org/officeDocument/2006/relationships/hyperlink" Target="http://www.nn.ru/user.php?user_id=196700" TargetMode="External" /><Relationship Id="rId6" Type="http://schemas.openxmlformats.org/officeDocument/2006/relationships/hyperlink" Target="http://www.nn.ru/user.php?user_id=156982" TargetMode="External" /><Relationship Id="rId7" Type="http://schemas.openxmlformats.org/officeDocument/2006/relationships/hyperlink" Target="http://www.nn.ru/user.php?user_id=266280" TargetMode="External" /><Relationship Id="rId8" Type="http://schemas.openxmlformats.org/officeDocument/2006/relationships/hyperlink" Target="http://www.nn.ru/user.php?user_id=307939" TargetMode="External" /><Relationship Id="rId9" Type="http://schemas.openxmlformats.org/officeDocument/2006/relationships/hyperlink" Target="http://www.nn.ru/user.php?user_id=215799" TargetMode="External" /><Relationship Id="rId10" Type="http://schemas.openxmlformats.org/officeDocument/2006/relationships/hyperlink" Target="http://www.nn.ru/user.php?user_id=307939" TargetMode="External" /><Relationship Id="rId11" Type="http://schemas.openxmlformats.org/officeDocument/2006/relationships/hyperlink" Target="http://www.nn.ru/user.php?user_id=161869" TargetMode="External" /><Relationship Id="rId12" Type="http://schemas.openxmlformats.org/officeDocument/2006/relationships/hyperlink" Target="http://www.nn.ru/user.php?user_id=210730" TargetMode="External" /><Relationship Id="rId13" Type="http://schemas.openxmlformats.org/officeDocument/2006/relationships/hyperlink" Target="http://www.nn.ru/user.php?user_id=266280" TargetMode="External" /><Relationship Id="rId14" Type="http://schemas.openxmlformats.org/officeDocument/2006/relationships/hyperlink" Target="http://www.nn.ru/user.php?user_id=134711" TargetMode="External" /><Relationship Id="rId15" Type="http://schemas.openxmlformats.org/officeDocument/2006/relationships/hyperlink" Target="http://www.nn.ru/user.php?user_id=68302" TargetMode="External" /><Relationship Id="rId16" Type="http://schemas.openxmlformats.org/officeDocument/2006/relationships/hyperlink" Target="http://www.nn.ru/user.php?user_id=297587" TargetMode="External" /><Relationship Id="rId17" Type="http://schemas.openxmlformats.org/officeDocument/2006/relationships/hyperlink" Target="http://www.nn.ru/user.php?user_id=152917" TargetMode="External" /><Relationship Id="rId18" Type="http://schemas.openxmlformats.org/officeDocument/2006/relationships/hyperlink" Target="http://www.nn.ru/user.php?user_id=68302" TargetMode="External" /><Relationship Id="rId19" Type="http://schemas.openxmlformats.org/officeDocument/2006/relationships/hyperlink" Target="http://www.nn.ru/user.php?user_id=297587" TargetMode="External" /><Relationship Id="rId20" Type="http://schemas.openxmlformats.org/officeDocument/2006/relationships/hyperlink" Target="http://www.nn.ru/user.php?user_id=156982" TargetMode="External" /><Relationship Id="rId21" Type="http://schemas.openxmlformats.org/officeDocument/2006/relationships/hyperlink" Target="http://www.nn.ru/user.php?user_id=297587" TargetMode="External" /><Relationship Id="rId22" Type="http://schemas.openxmlformats.org/officeDocument/2006/relationships/hyperlink" Target="http://www.nn.ru/user.php?user_id=184292" TargetMode="External" /><Relationship Id="rId23" Type="http://schemas.openxmlformats.org/officeDocument/2006/relationships/hyperlink" Target="http://www.nn.ru/user.php?user_id=204676" TargetMode="External" /><Relationship Id="rId24" Type="http://schemas.openxmlformats.org/officeDocument/2006/relationships/hyperlink" Target="http://www.nn.ru/user.php?user_id=152917" TargetMode="External" /><Relationship Id="rId25" Type="http://schemas.openxmlformats.org/officeDocument/2006/relationships/hyperlink" Target="http://www.nn.ru/user.php?user_id=297587" TargetMode="External" /><Relationship Id="rId26" Type="http://schemas.openxmlformats.org/officeDocument/2006/relationships/hyperlink" Target="http://www.nn.ru/user.php?user_id=204676" TargetMode="External" /><Relationship Id="rId27" Type="http://schemas.openxmlformats.org/officeDocument/2006/relationships/hyperlink" Target="http://www.nn.ru/user.php?user_id=206495" TargetMode="External" /><Relationship Id="rId28" Type="http://schemas.openxmlformats.org/officeDocument/2006/relationships/hyperlink" Target="http://www.nn.ru/user.php?user_id=134711" TargetMode="External" /><Relationship Id="rId29" Type="http://schemas.openxmlformats.org/officeDocument/2006/relationships/hyperlink" Target="http://www.nn.ru/user.php?user_id=195325" TargetMode="External" /><Relationship Id="rId30" Type="http://schemas.openxmlformats.org/officeDocument/2006/relationships/hyperlink" Target="http://www.nn.ru/user.php?user_id=299032" TargetMode="External" /><Relationship Id="rId31" Type="http://schemas.openxmlformats.org/officeDocument/2006/relationships/hyperlink" Target="http://www.nn.ru/user.php?user_id=156982" TargetMode="External" /><Relationship Id="rId32" Type="http://schemas.openxmlformats.org/officeDocument/2006/relationships/hyperlink" Target="http://www.nn.ru/user.php?user_id=293060" TargetMode="External" /><Relationship Id="rId33" Type="http://schemas.openxmlformats.org/officeDocument/2006/relationships/hyperlink" Target="http://www.nn.ru/user.php?user_id=305759" TargetMode="External" /><Relationship Id="rId34" Type="http://schemas.openxmlformats.org/officeDocument/2006/relationships/hyperlink" Target="http://www.nn.ru/user.php?user_id=64965" TargetMode="External" /><Relationship Id="rId35" Type="http://schemas.openxmlformats.org/officeDocument/2006/relationships/hyperlink" Target="http://www.nn.ru/user.php?user_id=64965" TargetMode="External" /><Relationship Id="rId36" Type="http://schemas.openxmlformats.org/officeDocument/2006/relationships/hyperlink" Target="http://www.nn.ru/user.php?user_id=293060" TargetMode="External" /><Relationship Id="rId37" Type="http://schemas.openxmlformats.org/officeDocument/2006/relationships/hyperlink" Target="http://www.nn.ru/user.php?user_id=152428" TargetMode="External" /><Relationship Id="rId38" Type="http://schemas.openxmlformats.org/officeDocument/2006/relationships/hyperlink" Target="http://www.nn.ru/user.php?user_id=152917" TargetMode="External" /><Relationship Id="rId39" Type="http://schemas.openxmlformats.org/officeDocument/2006/relationships/hyperlink" Target="http://www.nn.ru/user.php?user_id=299032" TargetMode="External" /><Relationship Id="rId40" Type="http://schemas.openxmlformats.org/officeDocument/2006/relationships/hyperlink" Target="http://www.nn.ru/user.php?user_id=152917" TargetMode="External" /><Relationship Id="rId41" Type="http://schemas.openxmlformats.org/officeDocument/2006/relationships/hyperlink" Target="http://www.nn.ru/user.php?user_id=206495" TargetMode="External" /><Relationship Id="rId42" Type="http://schemas.openxmlformats.org/officeDocument/2006/relationships/hyperlink" Target="http://www.nn.ru/user.php?user_id=304840" TargetMode="External" /><Relationship Id="rId43" Type="http://schemas.openxmlformats.org/officeDocument/2006/relationships/hyperlink" Target="http://www.nn.ru/user.php?user_id=235978" TargetMode="External" /><Relationship Id="rId44" Type="http://schemas.openxmlformats.org/officeDocument/2006/relationships/hyperlink" Target="http://www.nn.ru/user.php?user_id=210730" TargetMode="External" /><Relationship Id="rId45" Type="http://schemas.openxmlformats.org/officeDocument/2006/relationships/hyperlink" Target="http://www.nn.ru/user.php?user_id=293060" TargetMode="External" /><Relationship Id="rId46" Type="http://schemas.openxmlformats.org/officeDocument/2006/relationships/hyperlink" Target="http://www.nn.ru/user.php?user_id=217732" TargetMode="External" /><Relationship Id="rId47" Type="http://schemas.openxmlformats.org/officeDocument/2006/relationships/hyperlink" Target="http://www.nn.ru/user.php?user_id=228343" TargetMode="External" /><Relationship Id="rId48" Type="http://schemas.openxmlformats.org/officeDocument/2006/relationships/hyperlink" Target="http://www.nn.ru/user.php?user_id=299032" TargetMode="External" /><Relationship Id="rId49" Type="http://schemas.openxmlformats.org/officeDocument/2006/relationships/hyperlink" Target="http://www.nn.ru/user.php?user_id=112579" TargetMode="External" /><Relationship Id="rId50" Type="http://schemas.openxmlformats.org/officeDocument/2006/relationships/hyperlink" Target="http://www.nn.ru/user.php?user_id=210730" TargetMode="External" /><Relationship Id="rId51" Type="http://schemas.openxmlformats.org/officeDocument/2006/relationships/hyperlink" Target="http://www.nn.ru/user.php?user_id=305686" TargetMode="External" /><Relationship Id="rId52" Type="http://schemas.openxmlformats.org/officeDocument/2006/relationships/hyperlink" Target="http://www.nn.ru/user.php?user_id=257457" TargetMode="External" /><Relationship Id="rId53" Type="http://schemas.openxmlformats.org/officeDocument/2006/relationships/hyperlink" Target="http://www.nn.ru/user.php?user_id=299032" TargetMode="External" /><Relationship Id="rId54" Type="http://schemas.openxmlformats.org/officeDocument/2006/relationships/hyperlink" Target="http://www.nn.ru/user.php?user_id=307939" TargetMode="External" /><Relationship Id="rId55" Type="http://schemas.openxmlformats.org/officeDocument/2006/relationships/hyperlink" Target="http://www.nn.ru/user.php?user_id=30954" TargetMode="External" /><Relationship Id="rId56" Type="http://schemas.openxmlformats.org/officeDocument/2006/relationships/hyperlink" Target="http://www.nn.ru/user.php?user_id=210730" TargetMode="External" /><Relationship Id="rId57" Type="http://schemas.openxmlformats.org/officeDocument/2006/relationships/hyperlink" Target="http://www.nn.ru/user.php?user_id=191103" TargetMode="External" /><Relationship Id="rId58" Type="http://schemas.openxmlformats.org/officeDocument/2006/relationships/hyperlink" Target="http://www.nn.ru/user.php?user_id=242354" TargetMode="External" /><Relationship Id="rId59" Type="http://schemas.openxmlformats.org/officeDocument/2006/relationships/hyperlink" Target="http://tucano273.www.nn.ru/" TargetMode="External" /><Relationship Id="rId60" Type="http://schemas.openxmlformats.org/officeDocument/2006/relationships/hyperlink" Target="http://tucano273.www.nn.ru/" TargetMode="External" /><Relationship Id="rId61" Type="http://schemas.openxmlformats.org/officeDocument/2006/relationships/hyperlink" Target="http://tucano273.www.nn.ru/" TargetMode="External" /><Relationship Id="rId62" Type="http://schemas.openxmlformats.org/officeDocument/2006/relationships/hyperlink" Target="mailto:Flor@" TargetMode="External" /><Relationship Id="rId63" Type="http://schemas.openxmlformats.org/officeDocument/2006/relationships/hyperlink" Target="mailto:Flor@" TargetMode="External" /><Relationship Id="rId64" Type="http://schemas.openxmlformats.org/officeDocument/2006/relationships/hyperlink" Target="http://natty2003.www.nn.ru/" TargetMode="External" /><Relationship Id="rId65" Type="http://schemas.openxmlformats.org/officeDocument/2006/relationships/hyperlink" Target="http://www.nn.ru/user.php?user_id=305686" TargetMode="External" /><Relationship Id="rId66" Type="http://schemas.openxmlformats.org/officeDocument/2006/relationships/hyperlink" Target="http://www.nn.ru/user.php?user_id=305759" TargetMode="External" /><Relationship Id="rId67" Type="http://schemas.openxmlformats.org/officeDocument/2006/relationships/hyperlink" Target="http://www.nn.ru/user.php?user_id=161869" TargetMode="External" /><Relationship Id="rId68" Type="http://schemas.openxmlformats.org/officeDocument/2006/relationships/hyperlink" Target="http://www.nn.ru/user.php?user_id=152428" TargetMode="External" /><Relationship Id="rId69" Type="http://schemas.openxmlformats.org/officeDocument/2006/relationships/hyperlink" Target="http://www.nn.ru/user.php?user_id=228343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3"/>
  <sheetViews>
    <sheetView tabSelected="1" zoomScalePageLayoutView="0" workbookViewId="0" topLeftCell="A1">
      <selection activeCell="A1" sqref="A1"/>
    </sheetView>
  </sheetViews>
  <sheetFormatPr defaultColWidth="10.66015625" defaultRowHeight="11.25" outlineLevelRow="4"/>
  <cols>
    <col min="1" max="1" width="18.66015625" style="35" customWidth="1"/>
    <col min="2" max="2" width="80.16015625" style="18" customWidth="1"/>
    <col min="3" max="3" width="18.66015625" style="18" customWidth="1"/>
    <col min="4" max="4" width="15" style="34" hidden="1" customWidth="1"/>
    <col min="5" max="5" width="13.16015625" style="49" customWidth="1"/>
    <col min="6" max="6" width="10.66015625" style="50" customWidth="1"/>
    <col min="7" max="7" width="10.66015625" style="57" customWidth="1"/>
  </cols>
  <sheetData>
    <row r="1" spans="1:7" s="62" customFormat="1" ht="12">
      <c r="A1" s="35" t="s">
        <v>231</v>
      </c>
      <c r="B1" s="58" t="s">
        <v>232</v>
      </c>
      <c r="C1" s="58" t="s">
        <v>233</v>
      </c>
      <c r="D1" s="59"/>
      <c r="E1" s="60" t="s">
        <v>234</v>
      </c>
      <c r="F1" s="61" t="s">
        <v>235</v>
      </c>
      <c r="G1" s="52" t="s">
        <v>236</v>
      </c>
    </row>
    <row r="2" spans="1:7" s="2" customFormat="1" ht="12">
      <c r="A2" s="36" t="s">
        <v>14</v>
      </c>
      <c r="B2" s="15" t="s">
        <v>15</v>
      </c>
      <c r="C2" s="10"/>
      <c r="D2" s="14"/>
      <c r="E2" s="43">
        <v>365</v>
      </c>
      <c r="F2" s="42">
        <f>E2*1.17</f>
        <v>427.04999999999995</v>
      </c>
      <c r="G2" s="53">
        <f>SUBTOTAL(9,F2:F6)</f>
        <v>848.25</v>
      </c>
    </row>
    <row r="3" spans="1:7" s="2" customFormat="1" ht="12">
      <c r="A3" s="37" t="s">
        <v>165</v>
      </c>
      <c r="B3" s="10" t="s">
        <v>166</v>
      </c>
      <c r="C3" s="10" t="s">
        <v>167</v>
      </c>
      <c r="D3" s="16">
        <v>150</v>
      </c>
      <c r="E3" s="43">
        <v>150</v>
      </c>
      <c r="F3" s="42">
        <f>E3*1.17</f>
        <v>175.5</v>
      </c>
      <c r="G3" s="53"/>
    </row>
    <row r="4" spans="1:7" s="3" customFormat="1" ht="12">
      <c r="A4" s="40" t="s">
        <v>165</v>
      </c>
      <c r="B4" s="5" t="s">
        <v>95</v>
      </c>
      <c r="C4" s="5" t="s">
        <v>96</v>
      </c>
      <c r="D4" s="16">
        <v>210</v>
      </c>
      <c r="E4" s="44">
        <v>0</v>
      </c>
      <c r="F4" s="42">
        <f>E4*1.17</f>
        <v>0</v>
      </c>
      <c r="G4" s="54"/>
    </row>
    <row r="5" spans="1:7" s="2" customFormat="1" ht="12">
      <c r="A5" s="37" t="s">
        <v>165</v>
      </c>
      <c r="B5" s="10" t="s">
        <v>125</v>
      </c>
      <c r="C5" s="10" t="s">
        <v>126</v>
      </c>
      <c r="D5" s="16">
        <v>210</v>
      </c>
      <c r="E5" s="43">
        <v>210</v>
      </c>
      <c r="F5" s="42">
        <f>E5*1.17</f>
        <v>245.7</v>
      </c>
      <c r="G5" s="53"/>
    </row>
    <row r="6" spans="1:7" s="3" customFormat="1" ht="12">
      <c r="A6" s="40" t="s">
        <v>165</v>
      </c>
      <c r="B6" s="5" t="s">
        <v>153</v>
      </c>
      <c r="C6" s="5" t="s">
        <v>168</v>
      </c>
      <c r="D6" s="16">
        <v>150</v>
      </c>
      <c r="E6" s="44">
        <v>0</v>
      </c>
      <c r="F6" s="42">
        <f>E6*1.17</f>
        <v>0</v>
      </c>
      <c r="G6" s="54"/>
    </row>
    <row r="7" spans="1:7" s="2" customFormat="1" ht="12">
      <c r="A7" s="36" t="s">
        <v>3</v>
      </c>
      <c r="B7" s="15" t="s">
        <v>2</v>
      </c>
      <c r="C7" s="10"/>
      <c r="D7" s="14"/>
      <c r="E7" s="28">
        <v>580</v>
      </c>
      <c r="F7" s="42">
        <f>E7*1.17</f>
        <v>678.5999999999999</v>
      </c>
      <c r="G7" s="53">
        <f>SUBTOTAL(9,F7:F10)</f>
        <v>2898.0899999999997</v>
      </c>
    </row>
    <row r="8" spans="1:7" s="2" customFormat="1" ht="12">
      <c r="A8" s="36" t="s">
        <v>3</v>
      </c>
      <c r="B8" s="15" t="s">
        <v>7</v>
      </c>
      <c r="C8" s="10"/>
      <c r="D8" s="15"/>
      <c r="E8" s="28">
        <v>740</v>
      </c>
      <c r="F8" s="42">
        <f>E8*1.17</f>
        <v>865.8</v>
      </c>
      <c r="G8" s="53"/>
    </row>
    <row r="9" spans="1:7" s="2" customFormat="1" ht="12">
      <c r="A9" s="36" t="s">
        <v>3</v>
      </c>
      <c r="B9" s="15" t="s">
        <v>44</v>
      </c>
      <c r="C9" s="10"/>
      <c r="D9" s="15"/>
      <c r="E9" s="28">
        <v>437</v>
      </c>
      <c r="F9" s="42">
        <f>E9*1.17</f>
        <v>511.28999999999996</v>
      </c>
      <c r="G9" s="53"/>
    </row>
    <row r="10" spans="1:7" s="2" customFormat="1" ht="12">
      <c r="A10" s="36" t="s">
        <v>3</v>
      </c>
      <c r="B10" s="15" t="s">
        <v>45</v>
      </c>
      <c r="C10" s="10"/>
      <c r="D10" s="14"/>
      <c r="E10" s="28">
        <v>720</v>
      </c>
      <c r="F10" s="42">
        <f>E10*1.17</f>
        <v>842.4</v>
      </c>
      <c r="G10" s="53"/>
    </row>
    <row r="11" spans="1:7" s="2" customFormat="1" ht="12">
      <c r="A11" s="70" t="s">
        <v>244</v>
      </c>
      <c r="B11" s="72" t="s">
        <v>245</v>
      </c>
      <c r="C11" s="75" t="s">
        <v>246</v>
      </c>
      <c r="D11" s="64">
        <v>190</v>
      </c>
      <c r="E11" s="68">
        <v>300</v>
      </c>
      <c r="F11" s="42">
        <f>E11*1.17</f>
        <v>351</v>
      </c>
      <c r="G11" s="52">
        <f>SUM(F11:F12)</f>
        <v>526.5</v>
      </c>
    </row>
    <row r="12" spans="1:7" s="2" customFormat="1" ht="12">
      <c r="A12" s="70" t="s">
        <v>244</v>
      </c>
      <c r="B12" s="72" t="s">
        <v>247</v>
      </c>
      <c r="C12" s="65">
        <v>0.09</v>
      </c>
      <c r="D12" s="63"/>
      <c r="E12" s="67">
        <v>150</v>
      </c>
      <c r="F12" s="42">
        <f>E12*1.17</f>
        <v>175.5</v>
      </c>
      <c r="G12" s="63"/>
    </row>
    <row r="13" spans="1:7" s="2" customFormat="1" ht="12">
      <c r="A13" s="38" t="s">
        <v>26</v>
      </c>
      <c r="B13" s="7" t="s">
        <v>25</v>
      </c>
      <c r="C13" s="5"/>
      <c r="D13" s="7"/>
      <c r="E13" s="46">
        <v>0</v>
      </c>
      <c r="F13" s="42">
        <f>E13*1.17</f>
        <v>0</v>
      </c>
      <c r="G13" s="54">
        <f>SUBTOTAL(9,F13:F14)</f>
        <v>274.95</v>
      </c>
    </row>
    <row r="14" spans="1:7" s="2" customFormat="1" ht="12">
      <c r="A14" s="36" t="s">
        <v>26</v>
      </c>
      <c r="B14" s="15" t="s">
        <v>29</v>
      </c>
      <c r="C14" s="10"/>
      <c r="D14" s="15"/>
      <c r="E14" s="28">
        <v>235</v>
      </c>
      <c r="F14" s="42">
        <f>E14*1.17</f>
        <v>274.95</v>
      </c>
      <c r="G14" s="53"/>
    </row>
    <row r="15" spans="1:7" s="2" customFormat="1" ht="12">
      <c r="A15" s="37" t="s">
        <v>215</v>
      </c>
      <c r="B15" s="10" t="s">
        <v>216</v>
      </c>
      <c r="C15" s="10" t="s">
        <v>217</v>
      </c>
      <c r="D15" s="14">
        <v>190</v>
      </c>
      <c r="E15" s="43">
        <v>175</v>
      </c>
      <c r="F15" s="42">
        <f>E15*1.17</f>
        <v>204.75</v>
      </c>
      <c r="G15" s="53">
        <f>F15</f>
        <v>204.75</v>
      </c>
    </row>
    <row r="16" spans="1:7" s="2" customFormat="1" ht="12">
      <c r="A16" s="36" t="s">
        <v>71</v>
      </c>
      <c r="B16" s="21" t="s">
        <v>69</v>
      </c>
      <c r="C16" s="10"/>
      <c r="D16" s="16"/>
      <c r="E16" s="43">
        <v>580</v>
      </c>
      <c r="F16" s="42">
        <f>E16*1.17</f>
        <v>678.5999999999999</v>
      </c>
      <c r="G16" s="53">
        <f>SUBTOTAL(9,F16:F18)</f>
        <v>1053</v>
      </c>
    </row>
    <row r="17" spans="1:7" s="3" customFormat="1" ht="12">
      <c r="A17" s="37" t="s">
        <v>71</v>
      </c>
      <c r="B17" s="22" t="s">
        <v>155</v>
      </c>
      <c r="C17" s="10" t="s">
        <v>156</v>
      </c>
      <c r="D17" s="14" t="s">
        <v>157</v>
      </c>
      <c r="E17" s="43">
        <v>160</v>
      </c>
      <c r="F17" s="42">
        <f>E17*1.17</f>
        <v>187.2</v>
      </c>
      <c r="G17" s="53"/>
    </row>
    <row r="18" spans="1:7" s="3" customFormat="1" ht="12">
      <c r="A18" s="37" t="s">
        <v>71</v>
      </c>
      <c r="B18" s="22" t="s">
        <v>155</v>
      </c>
      <c r="C18" s="10" t="s">
        <v>156</v>
      </c>
      <c r="D18" s="14" t="s">
        <v>157</v>
      </c>
      <c r="E18" s="43">
        <v>160</v>
      </c>
      <c r="F18" s="42">
        <f>E18*1.17</f>
        <v>187.2</v>
      </c>
      <c r="G18" s="53"/>
    </row>
    <row r="19" spans="1:7" s="2" customFormat="1" ht="12">
      <c r="A19" s="36" t="s">
        <v>28</v>
      </c>
      <c r="B19" s="15" t="s">
        <v>27</v>
      </c>
      <c r="C19" s="10"/>
      <c r="D19" s="15"/>
      <c r="E19" s="28">
        <v>220</v>
      </c>
      <c r="F19" s="42">
        <f>E19*1.17</f>
        <v>257.4</v>
      </c>
      <c r="G19" s="53">
        <f>SUBTOTAL(9,F19:F22)</f>
        <v>824.8499999999999</v>
      </c>
    </row>
    <row r="20" spans="1:7" s="2" customFormat="1" ht="12">
      <c r="A20" s="36" t="s">
        <v>28</v>
      </c>
      <c r="B20" s="15" t="s">
        <v>29</v>
      </c>
      <c r="C20" s="10"/>
      <c r="D20" s="15"/>
      <c r="E20" s="28">
        <v>235</v>
      </c>
      <c r="F20" s="42">
        <f>E20*1.17</f>
        <v>274.95</v>
      </c>
      <c r="G20" s="53"/>
    </row>
    <row r="21" spans="1:7" s="2" customFormat="1" ht="12">
      <c r="A21" s="36" t="s">
        <v>28</v>
      </c>
      <c r="B21" s="15" t="s">
        <v>31</v>
      </c>
      <c r="C21" s="10"/>
      <c r="D21" s="15"/>
      <c r="E21" s="28">
        <v>250</v>
      </c>
      <c r="F21" s="42">
        <f>E21*1.17</f>
        <v>292.5</v>
      </c>
      <c r="G21" s="53"/>
    </row>
    <row r="22" spans="1:7" s="3" customFormat="1" ht="12">
      <c r="A22" s="38" t="s">
        <v>28</v>
      </c>
      <c r="B22" s="7" t="s">
        <v>35</v>
      </c>
      <c r="C22" s="5"/>
      <c r="D22" s="7"/>
      <c r="E22" s="44">
        <v>0</v>
      </c>
      <c r="F22" s="42">
        <f>E22*1.17</f>
        <v>0</v>
      </c>
      <c r="G22" s="54"/>
    </row>
    <row r="23" spans="1:7" s="3" customFormat="1" ht="12">
      <c r="A23" s="37" t="s">
        <v>188</v>
      </c>
      <c r="B23" s="10" t="s">
        <v>166</v>
      </c>
      <c r="C23" s="10" t="s">
        <v>167</v>
      </c>
      <c r="D23" s="16"/>
      <c r="E23" s="43">
        <v>150</v>
      </c>
      <c r="F23" s="42">
        <f>E23*1.17</f>
        <v>175.5</v>
      </c>
      <c r="G23" s="53">
        <f>SUBTOTAL(9,F23)</f>
        <v>175.5</v>
      </c>
    </row>
    <row r="24" spans="1:7" s="3" customFormat="1" ht="12">
      <c r="A24" s="40" t="s">
        <v>188</v>
      </c>
      <c r="B24" s="5" t="s">
        <v>153</v>
      </c>
      <c r="C24" s="5" t="s">
        <v>168</v>
      </c>
      <c r="D24" s="16"/>
      <c r="E24" s="44">
        <v>0</v>
      </c>
      <c r="F24" s="42">
        <f>E24*1.17</f>
        <v>0</v>
      </c>
      <c r="G24" s="54"/>
    </row>
    <row r="25" spans="1:7" s="3" customFormat="1" ht="12">
      <c r="A25" s="40" t="s">
        <v>188</v>
      </c>
      <c r="B25" s="5" t="s">
        <v>189</v>
      </c>
      <c r="C25" s="5" t="s">
        <v>237</v>
      </c>
      <c r="D25" s="16"/>
      <c r="E25" s="44">
        <v>0</v>
      </c>
      <c r="F25" s="42">
        <f>E25*1.17</f>
        <v>0</v>
      </c>
      <c r="G25" s="54"/>
    </row>
    <row r="26" spans="1:7" s="3" customFormat="1" ht="12">
      <c r="A26" s="40" t="s">
        <v>188</v>
      </c>
      <c r="B26" s="5" t="s">
        <v>189</v>
      </c>
      <c r="C26" s="5" t="s">
        <v>237</v>
      </c>
      <c r="D26" s="16"/>
      <c r="E26" s="44">
        <v>0</v>
      </c>
      <c r="F26" s="42">
        <f>E26*1.17</f>
        <v>0</v>
      </c>
      <c r="G26" s="54"/>
    </row>
    <row r="27" spans="1:7" s="3" customFormat="1" ht="12">
      <c r="A27" s="39" t="s">
        <v>185</v>
      </c>
      <c r="B27" s="10" t="s">
        <v>159</v>
      </c>
      <c r="C27" s="10" t="s">
        <v>160</v>
      </c>
      <c r="D27" s="14">
        <v>190</v>
      </c>
      <c r="E27" s="43">
        <v>180</v>
      </c>
      <c r="F27" s="42">
        <f>E27*1.17</f>
        <v>210.6</v>
      </c>
      <c r="G27" s="53">
        <f>SUBTOTAL(9,F27:F28)</f>
        <v>380.25</v>
      </c>
    </row>
    <row r="28" spans="1:7" s="3" customFormat="1" ht="12">
      <c r="A28" s="39" t="s">
        <v>185</v>
      </c>
      <c r="B28" s="10" t="s">
        <v>186</v>
      </c>
      <c r="C28" s="10" t="s">
        <v>187</v>
      </c>
      <c r="D28" s="15"/>
      <c r="E28" s="43">
        <v>145</v>
      </c>
      <c r="F28" s="42">
        <f>E28*1.17</f>
        <v>169.64999999999998</v>
      </c>
      <c r="G28" s="53"/>
    </row>
    <row r="29" spans="1:7" s="3" customFormat="1" ht="12">
      <c r="A29" s="38" t="s">
        <v>24</v>
      </c>
      <c r="B29" s="7" t="s">
        <v>23</v>
      </c>
      <c r="C29" s="5"/>
      <c r="D29" s="7"/>
      <c r="E29" s="46">
        <v>0</v>
      </c>
      <c r="F29" s="42">
        <f>E29*1.17</f>
        <v>0</v>
      </c>
      <c r="G29" s="54">
        <f>SUBTOTAL(9,F29:F31)</f>
        <v>538.2</v>
      </c>
    </row>
    <row r="30" spans="1:7" s="2" customFormat="1" ht="12">
      <c r="A30" s="36" t="s">
        <v>24</v>
      </c>
      <c r="B30" s="15" t="s">
        <v>37</v>
      </c>
      <c r="C30" s="10"/>
      <c r="D30" s="15"/>
      <c r="E30" s="28">
        <v>300</v>
      </c>
      <c r="F30" s="42">
        <f>E30*1.17</f>
        <v>351</v>
      </c>
      <c r="G30" s="53"/>
    </row>
    <row r="31" spans="1:7" s="2" customFormat="1" ht="12">
      <c r="A31" s="37" t="s">
        <v>24</v>
      </c>
      <c r="B31" s="10" t="s">
        <v>155</v>
      </c>
      <c r="C31" s="10" t="s">
        <v>156</v>
      </c>
      <c r="D31" s="14">
        <v>190</v>
      </c>
      <c r="E31" s="43">
        <v>160</v>
      </c>
      <c r="F31" s="42">
        <f>E31*1.17</f>
        <v>187.2</v>
      </c>
      <c r="G31" s="53"/>
    </row>
    <row r="32" spans="1:7" s="2" customFormat="1" ht="12">
      <c r="A32" s="37" t="s">
        <v>111</v>
      </c>
      <c r="B32" s="10" t="s">
        <v>112</v>
      </c>
      <c r="C32" s="10" t="s">
        <v>113</v>
      </c>
      <c r="D32" s="14"/>
      <c r="E32" s="43">
        <v>75</v>
      </c>
      <c r="F32" s="42">
        <f>E32*1.17</f>
        <v>87.75</v>
      </c>
      <c r="G32" s="53">
        <f>SUBTOTAL(9,F32:F34)</f>
        <v>480.87</v>
      </c>
    </row>
    <row r="33" spans="1:7" s="2" customFormat="1" ht="12">
      <c r="A33" s="37" t="s">
        <v>111</v>
      </c>
      <c r="B33" s="10" t="s">
        <v>114</v>
      </c>
      <c r="C33" s="10" t="s">
        <v>115</v>
      </c>
      <c r="D33" s="15"/>
      <c r="E33" s="43">
        <v>186</v>
      </c>
      <c r="F33" s="42">
        <f>E33*1.17</f>
        <v>217.61999999999998</v>
      </c>
      <c r="G33" s="53"/>
    </row>
    <row r="34" spans="1:7" s="1" customFormat="1" ht="12">
      <c r="A34" s="37" t="s">
        <v>111</v>
      </c>
      <c r="B34" s="10" t="s">
        <v>99</v>
      </c>
      <c r="C34" s="10" t="s">
        <v>100</v>
      </c>
      <c r="D34" s="15"/>
      <c r="E34" s="43">
        <v>150</v>
      </c>
      <c r="F34" s="42">
        <f>E34*1.17</f>
        <v>175.5</v>
      </c>
      <c r="G34" s="53"/>
    </row>
    <row r="35" spans="1:7" s="1" customFormat="1" ht="12">
      <c r="A35" s="37" t="s">
        <v>206</v>
      </c>
      <c r="B35" s="10" t="s">
        <v>150</v>
      </c>
      <c r="C35" s="23">
        <v>30</v>
      </c>
      <c r="D35" s="16">
        <v>25</v>
      </c>
      <c r="E35" s="47">
        <v>25</v>
      </c>
      <c r="F35" s="42">
        <f>E35*1.17</f>
        <v>29.25</v>
      </c>
      <c r="G35" s="53">
        <f>SUBTOTAL(9,F35:F41)</f>
        <v>589.68</v>
      </c>
    </row>
    <row r="36" spans="1:7" s="1" customFormat="1" ht="12">
      <c r="A36" s="37" t="s">
        <v>206</v>
      </c>
      <c r="B36" s="10" t="s">
        <v>150</v>
      </c>
      <c r="C36" s="23">
        <v>30</v>
      </c>
      <c r="D36" s="16"/>
      <c r="E36" s="47">
        <v>25</v>
      </c>
      <c r="F36" s="42">
        <f>E36*1.17</f>
        <v>29.25</v>
      </c>
      <c r="G36" s="53"/>
    </row>
    <row r="37" spans="1:7" s="2" customFormat="1" ht="12">
      <c r="A37" s="37" t="s">
        <v>206</v>
      </c>
      <c r="B37" s="10" t="s">
        <v>87</v>
      </c>
      <c r="C37" s="10" t="s">
        <v>88</v>
      </c>
      <c r="D37" s="15"/>
      <c r="E37" s="43">
        <v>175</v>
      </c>
      <c r="F37" s="42">
        <f>E37*1.17</f>
        <v>204.75</v>
      </c>
      <c r="G37" s="53"/>
    </row>
    <row r="38" spans="1:7" s="1" customFormat="1" ht="12">
      <c r="A38" s="37" t="s">
        <v>206</v>
      </c>
      <c r="B38" s="10" t="s">
        <v>87</v>
      </c>
      <c r="C38" s="10" t="s">
        <v>88</v>
      </c>
      <c r="D38" s="15"/>
      <c r="E38" s="43">
        <v>175</v>
      </c>
      <c r="F38" s="42">
        <f>E38*1.17</f>
        <v>204.75</v>
      </c>
      <c r="G38" s="53"/>
    </row>
    <row r="39" spans="1:7" s="2" customFormat="1" ht="12">
      <c r="A39" s="37" t="s">
        <v>206</v>
      </c>
      <c r="B39" s="9" t="s">
        <v>207</v>
      </c>
      <c r="C39" s="19" t="s">
        <v>208</v>
      </c>
      <c r="D39" s="15"/>
      <c r="E39" s="43">
        <v>70</v>
      </c>
      <c r="F39" s="42">
        <f>E39*1.17</f>
        <v>81.89999999999999</v>
      </c>
      <c r="G39" s="53"/>
    </row>
    <row r="40" spans="1:7" s="2" customFormat="1" ht="12">
      <c r="A40" s="37" t="s">
        <v>206</v>
      </c>
      <c r="B40" s="10" t="s">
        <v>209</v>
      </c>
      <c r="C40" s="10"/>
      <c r="D40" s="15"/>
      <c r="E40" s="43">
        <v>17</v>
      </c>
      <c r="F40" s="42">
        <f>E40*1.17</f>
        <v>19.89</v>
      </c>
      <c r="G40" s="53"/>
    </row>
    <row r="41" spans="1:7" s="2" customFormat="1" ht="12">
      <c r="A41" s="37" t="s">
        <v>206</v>
      </c>
      <c r="B41" s="10" t="s">
        <v>209</v>
      </c>
      <c r="C41" s="10"/>
      <c r="D41" s="24"/>
      <c r="E41" s="43">
        <v>17</v>
      </c>
      <c r="F41" s="42">
        <f>E41*1.17</f>
        <v>19.89</v>
      </c>
      <c r="G41" s="53"/>
    </row>
    <row r="42" spans="1:7" s="2" customFormat="1" ht="12">
      <c r="A42" s="36" t="s">
        <v>52</v>
      </c>
      <c r="B42" s="15" t="s">
        <v>51</v>
      </c>
      <c r="C42" s="10"/>
      <c r="D42" s="15"/>
      <c r="E42" s="28">
        <v>300</v>
      </c>
      <c r="F42" s="42">
        <f>E42*1.17</f>
        <v>351</v>
      </c>
      <c r="G42" s="53">
        <f>F42</f>
        <v>351</v>
      </c>
    </row>
    <row r="43" spans="1:7" s="3" customFormat="1" ht="12">
      <c r="A43" s="36" t="s">
        <v>63</v>
      </c>
      <c r="B43" s="15" t="s">
        <v>61</v>
      </c>
      <c r="C43" s="12"/>
      <c r="D43" s="25"/>
      <c r="E43" s="28">
        <v>550</v>
      </c>
      <c r="F43" s="42">
        <f>E43*1.17</f>
        <v>643.5</v>
      </c>
      <c r="G43" s="53">
        <f>SUBTOTAL(9,F43:F44)</f>
        <v>1521</v>
      </c>
    </row>
    <row r="44" spans="1:7" s="2" customFormat="1" ht="12">
      <c r="A44" s="36" t="s">
        <v>63</v>
      </c>
      <c r="B44" s="15" t="s">
        <v>19</v>
      </c>
      <c r="C44" s="10"/>
      <c r="D44" s="16"/>
      <c r="E44" s="28">
        <v>750</v>
      </c>
      <c r="F44" s="42">
        <f>E44*1.17</f>
        <v>877.5</v>
      </c>
      <c r="G44" s="53"/>
    </row>
    <row r="45" spans="1:7" s="2" customFormat="1" ht="12">
      <c r="A45" s="40" t="s">
        <v>227</v>
      </c>
      <c r="B45" s="5" t="s">
        <v>228</v>
      </c>
      <c r="C45" s="5" t="s">
        <v>229</v>
      </c>
      <c r="D45" s="14">
        <v>210</v>
      </c>
      <c r="E45" s="46">
        <v>0</v>
      </c>
      <c r="F45" s="42">
        <f>E45*1.17</f>
        <v>0</v>
      </c>
      <c r="G45" s="54">
        <f>SUBTOTAL(9,F45:F46)</f>
        <v>210.6</v>
      </c>
    </row>
    <row r="46" spans="1:7" s="2" customFormat="1" ht="12">
      <c r="A46" s="37" t="s">
        <v>227</v>
      </c>
      <c r="B46" s="10" t="s">
        <v>97</v>
      </c>
      <c r="C46" s="10" t="s">
        <v>98</v>
      </c>
      <c r="D46" s="14">
        <v>180</v>
      </c>
      <c r="E46" s="28">
        <v>180</v>
      </c>
      <c r="F46" s="42">
        <f>E46*1.17</f>
        <v>210.6</v>
      </c>
      <c r="G46" s="53"/>
    </row>
    <row r="47" spans="1:7" s="2" customFormat="1" ht="12">
      <c r="A47" s="36" t="s">
        <v>6</v>
      </c>
      <c r="B47" s="15" t="s">
        <v>5</v>
      </c>
      <c r="C47" s="10"/>
      <c r="D47" s="15"/>
      <c r="E47" s="28">
        <v>510</v>
      </c>
      <c r="F47" s="42">
        <f>E47*1.17</f>
        <v>596.6999999999999</v>
      </c>
      <c r="G47" s="53">
        <f>SUBTOTAL(9,F47:F50)</f>
        <v>2228.8499999999995</v>
      </c>
    </row>
    <row r="48" spans="1:7" s="2" customFormat="1" ht="12">
      <c r="A48" s="36" t="s">
        <v>6</v>
      </c>
      <c r="B48" s="15" t="s">
        <v>13</v>
      </c>
      <c r="C48" s="10"/>
      <c r="D48" s="16"/>
      <c r="E48" s="43">
        <v>480</v>
      </c>
      <c r="F48" s="42">
        <f>E48*1.17</f>
        <v>561.5999999999999</v>
      </c>
      <c r="G48" s="53"/>
    </row>
    <row r="49" spans="1:7" s="2" customFormat="1" ht="12">
      <c r="A49" s="36" t="s">
        <v>6</v>
      </c>
      <c r="B49" s="15" t="s">
        <v>16</v>
      </c>
      <c r="C49" s="10"/>
      <c r="D49" s="15"/>
      <c r="E49" s="43">
        <v>480</v>
      </c>
      <c r="F49" s="42">
        <f>E49*1.17</f>
        <v>561.5999999999999</v>
      </c>
      <c r="G49" s="53"/>
    </row>
    <row r="50" spans="1:7" s="2" customFormat="1" ht="12">
      <c r="A50" s="36" t="s">
        <v>6</v>
      </c>
      <c r="B50" s="21" t="s">
        <v>65</v>
      </c>
      <c r="C50" s="12"/>
      <c r="D50" s="25"/>
      <c r="E50" s="28">
        <v>435</v>
      </c>
      <c r="F50" s="42">
        <f>E50*1.17</f>
        <v>508.95</v>
      </c>
      <c r="G50" s="53"/>
    </row>
    <row r="51" spans="1:7" s="2" customFormat="1" ht="12">
      <c r="A51" s="36" t="s">
        <v>40</v>
      </c>
      <c r="B51" s="15" t="s">
        <v>37</v>
      </c>
      <c r="C51" s="10"/>
      <c r="D51" s="11"/>
      <c r="E51" s="28">
        <v>300</v>
      </c>
      <c r="F51" s="42">
        <f>E51*1.17</f>
        <v>351</v>
      </c>
      <c r="G51" s="53">
        <f>SUBTOTAL(9,F51:F54)</f>
        <v>1696.5</v>
      </c>
    </row>
    <row r="52" spans="1:7" s="2" customFormat="1" ht="12">
      <c r="A52" s="36" t="s">
        <v>40</v>
      </c>
      <c r="B52" s="15" t="s">
        <v>49</v>
      </c>
      <c r="C52" s="10"/>
      <c r="D52" s="14"/>
      <c r="E52" s="43">
        <v>300</v>
      </c>
      <c r="F52" s="42">
        <f>E52*1.17</f>
        <v>351</v>
      </c>
      <c r="G52" s="53"/>
    </row>
    <row r="53" spans="1:7" s="2" customFormat="1" ht="12">
      <c r="A53" s="36" t="s">
        <v>40</v>
      </c>
      <c r="B53" s="15" t="s">
        <v>59</v>
      </c>
      <c r="C53" s="12"/>
      <c r="D53" s="15"/>
      <c r="E53" s="28">
        <v>300</v>
      </c>
      <c r="F53" s="42">
        <f>E53*1.17</f>
        <v>351</v>
      </c>
      <c r="G53" s="53"/>
    </row>
    <row r="54" spans="1:7" s="2" customFormat="1" ht="12">
      <c r="A54" s="36" t="s">
        <v>40</v>
      </c>
      <c r="B54" s="15" t="s">
        <v>61</v>
      </c>
      <c r="C54" s="12"/>
      <c r="D54" s="25"/>
      <c r="E54" s="28">
        <v>550</v>
      </c>
      <c r="F54" s="42">
        <f>E54*1.17</f>
        <v>643.5</v>
      </c>
      <c r="G54" s="53"/>
    </row>
    <row r="55" spans="1:7" s="2" customFormat="1" ht="12">
      <c r="A55" s="36" t="s">
        <v>64</v>
      </c>
      <c r="B55" s="15" t="s">
        <v>61</v>
      </c>
      <c r="C55" s="12"/>
      <c r="D55" s="25"/>
      <c r="E55" s="28">
        <v>550</v>
      </c>
      <c r="F55" s="42">
        <f>E55*1.17</f>
        <v>643.5</v>
      </c>
      <c r="G55" s="53">
        <f>F55</f>
        <v>643.5</v>
      </c>
    </row>
    <row r="56" spans="1:7" s="13" customFormat="1" ht="12">
      <c r="A56" s="36" t="s">
        <v>9</v>
      </c>
      <c r="B56" s="15" t="s">
        <v>8</v>
      </c>
      <c r="C56" s="10"/>
      <c r="D56" s="16"/>
      <c r="E56" s="43">
        <v>505</v>
      </c>
      <c r="F56" s="42">
        <f>E56*1.17</f>
        <v>590.8499999999999</v>
      </c>
      <c r="G56" s="53">
        <f>F56</f>
        <v>590.8499999999999</v>
      </c>
    </row>
    <row r="57" spans="1:7" s="13" customFormat="1" ht="12">
      <c r="A57" s="36" t="s">
        <v>30</v>
      </c>
      <c r="B57" s="15" t="s">
        <v>29</v>
      </c>
      <c r="C57" s="10"/>
      <c r="D57" s="15"/>
      <c r="E57" s="28">
        <v>235</v>
      </c>
      <c r="F57" s="42">
        <f>E57*1.17</f>
        <v>274.95</v>
      </c>
      <c r="G57" s="53">
        <f>SUBTOTAL(9,F57:F60)</f>
        <v>976.95</v>
      </c>
    </row>
    <row r="58" spans="1:7" s="13" customFormat="1" ht="12">
      <c r="A58" s="38" t="s">
        <v>30</v>
      </c>
      <c r="B58" s="7" t="s">
        <v>35</v>
      </c>
      <c r="C58" s="5"/>
      <c r="D58" s="6"/>
      <c r="E58" s="44">
        <v>0</v>
      </c>
      <c r="F58" s="42">
        <f>E58*1.17</f>
        <v>0</v>
      </c>
      <c r="G58" s="54"/>
    </row>
    <row r="59" spans="1:7" s="13" customFormat="1" ht="12">
      <c r="A59" s="36" t="s">
        <v>30</v>
      </c>
      <c r="B59" s="15" t="s">
        <v>49</v>
      </c>
      <c r="C59" s="10"/>
      <c r="D59" s="26"/>
      <c r="E59" s="43">
        <v>300</v>
      </c>
      <c r="F59" s="42">
        <f>E59*1.17</f>
        <v>351</v>
      </c>
      <c r="G59" s="53"/>
    </row>
    <row r="60" spans="1:7" s="8" customFormat="1" ht="12">
      <c r="A60" s="36" t="s">
        <v>30</v>
      </c>
      <c r="B60" s="15" t="s">
        <v>50</v>
      </c>
      <c r="C60" s="10"/>
      <c r="D60" s="15"/>
      <c r="E60" s="28">
        <v>300</v>
      </c>
      <c r="F60" s="42">
        <f>E60*1.17</f>
        <v>351</v>
      </c>
      <c r="G60" s="53"/>
    </row>
    <row r="61" spans="1:7" s="2" customFormat="1" ht="12">
      <c r="A61" s="36" t="s">
        <v>58</v>
      </c>
      <c r="B61" s="15" t="s">
        <v>57</v>
      </c>
      <c r="C61" s="10"/>
      <c r="D61" s="14"/>
      <c r="E61" s="28">
        <v>960</v>
      </c>
      <c r="F61" s="42">
        <f>E61*1.17</f>
        <v>1123.1999999999998</v>
      </c>
      <c r="G61" s="53">
        <f>SUBTOTAL(9,F61)</f>
        <v>1123.1999999999998</v>
      </c>
    </row>
    <row r="62" spans="1:7" s="2" customFormat="1" ht="12">
      <c r="A62" s="40" t="s">
        <v>201</v>
      </c>
      <c r="B62" s="5" t="s">
        <v>125</v>
      </c>
      <c r="C62" s="5" t="s">
        <v>126</v>
      </c>
      <c r="D62" s="16">
        <v>210</v>
      </c>
      <c r="E62" s="46">
        <v>0</v>
      </c>
      <c r="F62" s="42">
        <f>E62*1.17</f>
        <v>0</v>
      </c>
      <c r="G62" s="54">
        <f>SUBTOTAL(9,F62:F65)</f>
        <v>351</v>
      </c>
    </row>
    <row r="63" spans="1:7" s="3" customFormat="1" ht="12">
      <c r="A63" s="37" t="s">
        <v>201</v>
      </c>
      <c r="B63" s="10" t="s">
        <v>202</v>
      </c>
      <c r="C63" s="10" t="s">
        <v>203</v>
      </c>
      <c r="D63" s="16">
        <v>150</v>
      </c>
      <c r="E63" s="28">
        <v>150</v>
      </c>
      <c r="F63" s="42">
        <f>E63*1.17</f>
        <v>175.5</v>
      </c>
      <c r="G63" s="53"/>
    </row>
    <row r="64" spans="1:7" s="2" customFormat="1" ht="12">
      <c r="A64" s="37" t="s">
        <v>201</v>
      </c>
      <c r="B64" s="10" t="s">
        <v>204</v>
      </c>
      <c r="C64" s="10" t="s">
        <v>205</v>
      </c>
      <c r="D64" s="16">
        <v>150</v>
      </c>
      <c r="E64" s="28">
        <v>150</v>
      </c>
      <c r="F64" s="42">
        <f>E64*1.17</f>
        <v>175.5</v>
      </c>
      <c r="G64" s="53"/>
    </row>
    <row r="65" spans="1:7" s="2" customFormat="1" ht="14.25" customHeight="1">
      <c r="A65" s="40" t="s">
        <v>201</v>
      </c>
      <c r="B65" s="5" t="s">
        <v>109</v>
      </c>
      <c r="C65" s="5" t="s">
        <v>110</v>
      </c>
      <c r="D65" s="16">
        <v>160</v>
      </c>
      <c r="E65" s="46">
        <v>0</v>
      </c>
      <c r="F65" s="42">
        <f>E65*1.17</f>
        <v>0</v>
      </c>
      <c r="G65" s="54"/>
    </row>
    <row r="66" spans="1:7" s="2" customFormat="1" ht="11.25" customHeight="1">
      <c r="A66" s="36" t="s">
        <v>38</v>
      </c>
      <c r="B66" s="15" t="s">
        <v>37</v>
      </c>
      <c r="C66" s="10"/>
      <c r="D66" s="15"/>
      <c r="E66" s="28">
        <v>300</v>
      </c>
      <c r="F66" s="42">
        <f>E66*1.17</f>
        <v>351</v>
      </c>
      <c r="G66" s="53">
        <f>SUBTOTAL(9,F66:F67)</f>
        <v>702</v>
      </c>
    </row>
    <row r="67" spans="1:7" s="2" customFormat="1" ht="11.25" customHeight="1">
      <c r="A67" s="36" t="s">
        <v>38</v>
      </c>
      <c r="B67" s="15" t="s">
        <v>51</v>
      </c>
      <c r="C67" s="10"/>
      <c r="D67" s="15"/>
      <c r="E67" s="28">
        <v>300</v>
      </c>
      <c r="F67" s="42">
        <f>E67*1.17</f>
        <v>351</v>
      </c>
      <c r="G67" s="53"/>
    </row>
    <row r="68" spans="1:7" s="2" customFormat="1" ht="12">
      <c r="A68" s="36" t="s">
        <v>21</v>
      </c>
      <c r="B68" s="27" t="s">
        <v>20</v>
      </c>
      <c r="C68" s="10"/>
      <c r="D68" s="16"/>
      <c r="E68" s="28">
        <v>740</v>
      </c>
      <c r="F68" s="42">
        <f>E68*1.17</f>
        <v>865.8</v>
      </c>
      <c r="G68" s="53">
        <f>SUBTOTAL(9,F68:F71)</f>
        <v>3159</v>
      </c>
    </row>
    <row r="69" spans="1:7" s="2" customFormat="1" ht="12">
      <c r="A69" s="36" t="s">
        <v>21</v>
      </c>
      <c r="B69" s="15" t="s">
        <v>55</v>
      </c>
      <c r="C69" s="10"/>
      <c r="D69" s="15"/>
      <c r="E69" s="43">
        <v>600</v>
      </c>
      <c r="F69" s="42">
        <f>E69*1.17</f>
        <v>702</v>
      </c>
      <c r="G69" s="53"/>
    </row>
    <row r="70" spans="1:7" s="2" customFormat="1" ht="12">
      <c r="A70" s="36" t="s">
        <v>21</v>
      </c>
      <c r="B70" s="15" t="s">
        <v>61</v>
      </c>
      <c r="C70" s="12"/>
      <c r="D70" s="25"/>
      <c r="E70" s="28">
        <v>550</v>
      </c>
      <c r="F70" s="42">
        <f>E70*1.17</f>
        <v>643.5</v>
      </c>
      <c r="G70" s="53"/>
    </row>
    <row r="71" spans="1:7" s="3" customFormat="1" ht="12">
      <c r="A71" s="36" t="s">
        <v>21</v>
      </c>
      <c r="B71" s="15" t="s">
        <v>68</v>
      </c>
      <c r="C71" s="10"/>
      <c r="D71" s="14"/>
      <c r="E71" s="43">
        <v>810</v>
      </c>
      <c r="F71" s="42">
        <f>E71*1.17</f>
        <v>947.6999999999999</v>
      </c>
      <c r="G71" s="53"/>
    </row>
    <row r="72" spans="1:7" s="2" customFormat="1" ht="12">
      <c r="A72" s="37" t="s">
        <v>212</v>
      </c>
      <c r="B72" s="10" t="s">
        <v>166</v>
      </c>
      <c r="C72" s="10" t="s">
        <v>167</v>
      </c>
      <c r="D72" s="16">
        <v>150</v>
      </c>
      <c r="E72" s="43">
        <v>150</v>
      </c>
      <c r="F72" s="42">
        <f>E72*1.17</f>
        <v>175.5</v>
      </c>
      <c r="G72" s="53">
        <f>SUBTOTAL(9,F72:F73)</f>
        <v>175.5</v>
      </c>
    </row>
    <row r="73" spans="1:7" s="2" customFormat="1" ht="12">
      <c r="A73" s="40" t="s">
        <v>212</v>
      </c>
      <c r="B73" s="5" t="s">
        <v>153</v>
      </c>
      <c r="C73" s="5" t="s">
        <v>168</v>
      </c>
      <c r="D73" s="16">
        <v>150</v>
      </c>
      <c r="E73" s="44">
        <v>0</v>
      </c>
      <c r="F73" s="42">
        <f>E73*1.17</f>
        <v>0</v>
      </c>
      <c r="G73" s="54"/>
    </row>
    <row r="74" spans="1:7" s="2" customFormat="1" ht="12">
      <c r="A74" s="39" t="s">
        <v>213</v>
      </c>
      <c r="B74" s="19" t="s">
        <v>214</v>
      </c>
      <c r="C74" s="12"/>
      <c r="D74" s="25"/>
      <c r="E74" s="28">
        <v>185</v>
      </c>
      <c r="F74" s="42">
        <f>E74*1.17</f>
        <v>216.45</v>
      </c>
      <c r="G74" s="53">
        <f>F74</f>
        <v>216.45</v>
      </c>
    </row>
    <row r="75" spans="1:7" s="2" customFormat="1" ht="12">
      <c r="A75" s="36" t="s">
        <v>42</v>
      </c>
      <c r="B75" s="15" t="s">
        <v>41</v>
      </c>
      <c r="C75" s="10"/>
      <c r="D75" s="11"/>
      <c r="E75" s="30">
        <v>490</v>
      </c>
      <c r="F75" s="42">
        <f>E75*1.17</f>
        <v>573.3</v>
      </c>
      <c r="G75" s="53">
        <f>SUBTOTAL(9,F75:F77)</f>
        <v>2538.8999999999996</v>
      </c>
    </row>
    <row r="76" spans="1:7" s="2" customFormat="1" ht="12">
      <c r="A76" s="36" t="s">
        <v>42</v>
      </c>
      <c r="B76" s="15" t="s">
        <v>45</v>
      </c>
      <c r="C76" s="10"/>
      <c r="D76" s="29"/>
      <c r="E76" s="28">
        <v>720</v>
      </c>
      <c r="F76" s="42">
        <f>E76*1.17</f>
        <v>842.4</v>
      </c>
      <c r="G76" s="53"/>
    </row>
    <row r="77" spans="1:7" s="2" customFormat="1" ht="12">
      <c r="A77" s="36" t="s">
        <v>42</v>
      </c>
      <c r="B77" s="15" t="s">
        <v>57</v>
      </c>
      <c r="C77" s="10"/>
      <c r="D77" s="14"/>
      <c r="E77" s="28">
        <v>960</v>
      </c>
      <c r="F77" s="42">
        <f>E77*1.17</f>
        <v>1123.1999999999998</v>
      </c>
      <c r="G77" s="53"/>
    </row>
    <row r="78" spans="1:7" s="2" customFormat="1" ht="24">
      <c r="A78" s="37" t="s">
        <v>127</v>
      </c>
      <c r="B78" s="10" t="s">
        <v>75</v>
      </c>
      <c r="C78" s="10" t="s">
        <v>76</v>
      </c>
      <c r="D78" s="14">
        <v>190</v>
      </c>
      <c r="E78" s="28">
        <v>186</v>
      </c>
      <c r="F78" s="42">
        <f>E78*1.17</f>
        <v>217.61999999999998</v>
      </c>
      <c r="G78" s="53">
        <f>SUBTOTAL(9,F78:F93)</f>
        <v>1138.4100000000003</v>
      </c>
    </row>
    <row r="79" spans="1:7" s="2" customFormat="1" ht="24">
      <c r="A79" s="37" t="s">
        <v>127</v>
      </c>
      <c r="B79" s="10" t="s">
        <v>77</v>
      </c>
      <c r="C79" s="10" t="s">
        <v>78</v>
      </c>
      <c r="D79" s="15"/>
      <c r="E79" s="28">
        <v>186</v>
      </c>
      <c r="F79" s="42">
        <f>E79*1.17</f>
        <v>217.61999999999998</v>
      </c>
      <c r="G79" s="53"/>
    </row>
    <row r="80" spans="1:7" s="2" customFormat="1" ht="12">
      <c r="A80" s="37" t="s">
        <v>127</v>
      </c>
      <c r="B80" s="10" t="s">
        <v>128</v>
      </c>
      <c r="C80" s="10" t="s">
        <v>129</v>
      </c>
      <c r="D80" s="15"/>
      <c r="E80" s="28">
        <v>110</v>
      </c>
      <c r="F80" s="42">
        <f>E80*1.17</f>
        <v>128.7</v>
      </c>
      <c r="G80" s="53"/>
    </row>
    <row r="81" spans="1:7" s="2" customFormat="1" ht="12">
      <c r="A81" s="37" t="s">
        <v>127</v>
      </c>
      <c r="B81" s="10" t="s">
        <v>130</v>
      </c>
      <c r="C81" s="10" t="s">
        <v>131</v>
      </c>
      <c r="D81" s="15"/>
      <c r="E81" s="28">
        <v>95</v>
      </c>
      <c r="F81" s="42">
        <f>E81*1.17</f>
        <v>111.14999999999999</v>
      </c>
      <c r="G81" s="53"/>
    </row>
    <row r="82" spans="1:7" s="2" customFormat="1" ht="12">
      <c r="A82" s="37" t="s">
        <v>127</v>
      </c>
      <c r="B82" s="9" t="s">
        <v>135</v>
      </c>
      <c r="C82" s="10" t="s">
        <v>136</v>
      </c>
      <c r="D82" s="14">
        <v>190</v>
      </c>
      <c r="E82" s="28">
        <v>65</v>
      </c>
      <c r="F82" s="42">
        <f>E82*1.17</f>
        <v>76.05</v>
      </c>
      <c r="G82" s="53"/>
    </row>
    <row r="83" spans="1:7" s="2" customFormat="1" ht="12">
      <c r="A83" s="37" t="s">
        <v>127</v>
      </c>
      <c r="B83" s="9" t="s">
        <v>135</v>
      </c>
      <c r="C83" s="10" t="s">
        <v>136</v>
      </c>
      <c r="D83" s="14"/>
      <c r="E83" s="28">
        <v>65</v>
      </c>
      <c r="F83" s="42">
        <f>E83*1.17</f>
        <v>76.05</v>
      </c>
      <c r="G83" s="53"/>
    </row>
    <row r="84" spans="1:7" s="2" customFormat="1" ht="12">
      <c r="A84" s="37" t="s">
        <v>127</v>
      </c>
      <c r="B84" s="9" t="s">
        <v>135</v>
      </c>
      <c r="C84" s="10" t="s">
        <v>136</v>
      </c>
      <c r="D84" s="14"/>
      <c r="E84" s="28">
        <v>65</v>
      </c>
      <c r="F84" s="42">
        <f>E84*1.17</f>
        <v>76.05</v>
      </c>
      <c r="G84" s="53"/>
    </row>
    <row r="85" spans="1:7" s="2" customFormat="1" ht="12">
      <c r="A85" s="37" t="s">
        <v>127</v>
      </c>
      <c r="B85" s="9" t="s">
        <v>135</v>
      </c>
      <c r="C85" s="10" t="s">
        <v>136</v>
      </c>
      <c r="D85" s="14"/>
      <c r="E85" s="28">
        <v>65</v>
      </c>
      <c r="F85" s="42">
        <f>E85*1.17</f>
        <v>76.05</v>
      </c>
      <c r="G85" s="53"/>
    </row>
    <row r="86" spans="1:7" s="2" customFormat="1" ht="12">
      <c r="A86" s="37" t="s">
        <v>127</v>
      </c>
      <c r="B86" s="10" t="s">
        <v>137</v>
      </c>
      <c r="C86" s="12">
        <v>0.03</v>
      </c>
      <c r="D86" s="15"/>
      <c r="E86" s="28">
        <v>17</v>
      </c>
      <c r="F86" s="42">
        <f>E86*1.17</f>
        <v>19.89</v>
      </c>
      <c r="G86" s="53"/>
    </row>
    <row r="87" spans="1:7" s="2" customFormat="1" ht="12">
      <c r="A87" s="37" t="s">
        <v>127</v>
      </c>
      <c r="B87" s="10" t="s">
        <v>137</v>
      </c>
      <c r="C87" s="12">
        <v>0.03</v>
      </c>
      <c r="D87" s="25"/>
      <c r="E87" s="28">
        <v>17</v>
      </c>
      <c r="F87" s="42">
        <f>E87*1.17</f>
        <v>19.89</v>
      </c>
      <c r="G87" s="53"/>
    </row>
    <row r="88" spans="1:7" s="2" customFormat="1" ht="12">
      <c r="A88" s="37" t="s">
        <v>127</v>
      </c>
      <c r="B88" s="10" t="s">
        <v>137</v>
      </c>
      <c r="C88" s="12">
        <v>0.03</v>
      </c>
      <c r="D88" s="25"/>
      <c r="E88" s="28">
        <v>17</v>
      </c>
      <c r="F88" s="42">
        <f>E88*1.17</f>
        <v>19.89</v>
      </c>
      <c r="G88" s="53"/>
    </row>
    <row r="89" spans="1:7" s="2" customFormat="1" ht="12">
      <c r="A89" s="37" t="s">
        <v>127</v>
      </c>
      <c r="B89" s="10" t="s">
        <v>137</v>
      </c>
      <c r="C89" s="12">
        <v>0.03</v>
      </c>
      <c r="D89" s="25"/>
      <c r="E89" s="28">
        <v>17</v>
      </c>
      <c r="F89" s="42">
        <f>E89*1.17</f>
        <v>19.89</v>
      </c>
      <c r="G89" s="53"/>
    </row>
    <row r="90" spans="1:7" s="2" customFormat="1" ht="12">
      <c r="A90" s="37" t="s">
        <v>127</v>
      </c>
      <c r="B90" s="10" t="s">
        <v>137</v>
      </c>
      <c r="C90" s="12">
        <v>0.03</v>
      </c>
      <c r="D90" s="25"/>
      <c r="E90" s="28">
        <v>17</v>
      </c>
      <c r="F90" s="42">
        <f>E90*1.17</f>
        <v>19.89</v>
      </c>
      <c r="G90" s="53"/>
    </row>
    <row r="91" spans="1:7" s="2" customFormat="1" ht="12">
      <c r="A91" s="37" t="s">
        <v>127</v>
      </c>
      <c r="B91" s="10" t="s">
        <v>137</v>
      </c>
      <c r="C91" s="12">
        <v>0.03</v>
      </c>
      <c r="D91" s="25"/>
      <c r="E91" s="28">
        <v>17</v>
      </c>
      <c r="F91" s="42">
        <f>E91*1.17</f>
        <v>19.89</v>
      </c>
      <c r="G91" s="53"/>
    </row>
    <row r="92" spans="1:7" s="2" customFormat="1" ht="12">
      <c r="A92" s="37" t="s">
        <v>127</v>
      </c>
      <c r="B92" s="10" t="s">
        <v>137</v>
      </c>
      <c r="C92" s="12">
        <v>0.03</v>
      </c>
      <c r="D92" s="25"/>
      <c r="E92" s="28">
        <v>17</v>
      </c>
      <c r="F92" s="42">
        <f>E92*1.17</f>
        <v>19.89</v>
      </c>
      <c r="G92" s="53"/>
    </row>
    <row r="93" spans="1:7" s="2" customFormat="1" ht="12">
      <c r="A93" s="37" t="s">
        <v>127</v>
      </c>
      <c r="B93" s="10" t="s">
        <v>137</v>
      </c>
      <c r="C93" s="12">
        <v>0.03</v>
      </c>
      <c r="D93" s="25"/>
      <c r="E93" s="28">
        <v>17</v>
      </c>
      <c r="F93" s="42">
        <f>E93*1.17</f>
        <v>19.89</v>
      </c>
      <c r="G93" s="53"/>
    </row>
    <row r="94" spans="1:7" s="2" customFormat="1" ht="12">
      <c r="A94" s="37" t="s">
        <v>123</v>
      </c>
      <c r="B94" s="10" t="s">
        <v>107</v>
      </c>
      <c r="C94" s="10" t="s">
        <v>108</v>
      </c>
      <c r="D94" s="16">
        <v>160</v>
      </c>
      <c r="E94" s="28">
        <v>160</v>
      </c>
      <c r="F94" s="42">
        <f>E94*1.17</f>
        <v>187.2</v>
      </c>
      <c r="G94" s="53">
        <f>SUBTOTAL(9,F94:F95)</f>
        <v>374.4</v>
      </c>
    </row>
    <row r="95" spans="1:7" s="3" customFormat="1" ht="12">
      <c r="A95" s="37" t="s">
        <v>123</v>
      </c>
      <c r="B95" s="10" t="s">
        <v>107</v>
      </c>
      <c r="C95" s="10" t="s">
        <v>108</v>
      </c>
      <c r="D95" s="15"/>
      <c r="E95" s="28">
        <v>160</v>
      </c>
      <c r="F95" s="42">
        <f>E95*1.17</f>
        <v>187.2</v>
      </c>
      <c r="G95" s="53"/>
    </row>
    <row r="96" spans="1:7" s="2" customFormat="1" ht="12">
      <c r="A96" s="37" t="s">
        <v>158</v>
      </c>
      <c r="B96" s="10" t="s">
        <v>159</v>
      </c>
      <c r="C96" s="10" t="s">
        <v>160</v>
      </c>
      <c r="D96" s="14">
        <v>190</v>
      </c>
      <c r="E96" s="43">
        <v>180</v>
      </c>
      <c r="F96" s="42">
        <f>E96*1.17</f>
        <v>210.6</v>
      </c>
      <c r="G96" s="53">
        <f>SUBTOTAL(9,F96:F98)</f>
        <v>356.85</v>
      </c>
    </row>
    <row r="97" spans="1:7" s="3" customFormat="1" ht="12">
      <c r="A97" s="40" t="s">
        <v>158</v>
      </c>
      <c r="B97" s="5" t="s">
        <v>161</v>
      </c>
      <c r="C97" s="5" t="s">
        <v>162</v>
      </c>
      <c r="D97" s="15"/>
      <c r="E97" s="44">
        <v>0</v>
      </c>
      <c r="F97" s="45">
        <f>E97*1.17</f>
        <v>0</v>
      </c>
      <c r="G97" s="54"/>
    </row>
    <row r="98" spans="1:7" s="3" customFormat="1" ht="12">
      <c r="A98" s="37" t="s">
        <v>158</v>
      </c>
      <c r="B98" s="10" t="s">
        <v>163</v>
      </c>
      <c r="C98" s="10" t="s">
        <v>164</v>
      </c>
      <c r="D98" s="15"/>
      <c r="E98" s="43">
        <v>125</v>
      </c>
      <c r="F98" s="42">
        <f>E98*1.17</f>
        <v>146.25</v>
      </c>
      <c r="G98" s="53"/>
    </row>
    <row r="99" spans="1:7" s="2" customFormat="1" ht="12">
      <c r="A99" s="40" t="s">
        <v>151</v>
      </c>
      <c r="B99" s="41" t="s">
        <v>95</v>
      </c>
      <c r="C99" s="41" t="s">
        <v>152</v>
      </c>
      <c r="D99" s="15"/>
      <c r="E99" s="44">
        <v>0</v>
      </c>
      <c r="F99" s="42">
        <f>E99*1.17</f>
        <v>0</v>
      </c>
      <c r="G99" s="54">
        <f>SUBTOTAL(9,F99:F100)</f>
        <v>0</v>
      </c>
    </row>
    <row r="100" spans="1:7" s="3" customFormat="1" ht="12">
      <c r="A100" s="40" t="s">
        <v>151</v>
      </c>
      <c r="B100" s="41" t="s">
        <v>153</v>
      </c>
      <c r="C100" s="41" t="s">
        <v>154</v>
      </c>
      <c r="D100" s="15"/>
      <c r="E100" s="44">
        <v>0</v>
      </c>
      <c r="F100" s="42">
        <f>E100*1.17</f>
        <v>0</v>
      </c>
      <c r="G100" s="54"/>
    </row>
    <row r="101" spans="1:7" s="1" customFormat="1" ht="12">
      <c r="A101" s="36" t="s">
        <v>39</v>
      </c>
      <c r="B101" s="15" t="s">
        <v>37</v>
      </c>
      <c r="C101" s="10"/>
      <c r="D101" s="15"/>
      <c r="E101" s="28">
        <v>300</v>
      </c>
      <c r="F101" s="42">
        <f>E101*1.17</f>
        <v>351</v>
      </c>
      <c r="G101" s="53">
        <f>F101</f>
        <v>351</v>
      </c>
    </row>
    <row r="102" spans="1:7" s="1" customFormat="1" ht="24">
      <c r="A102" s="40" t="s">
        <v>138</v>
      </c>
      <c r="B102" s="5" t="s">
        <v>75</v>
      </c>
      <c r="C102" s="5" t="s">
        <v>76</v>
      </c>
      <c r="D102" s="14">
        <v>190</v>
      </c>
      <c r="E102" s="46">
        <v>0</v>
      </c>
      <c r="F102" s="42">
        <f>E102*1.17</f>
        <v>0</v>
      </c>
      <c r="G102" s="54">
        <f>SUBTOTAL(9,F102:F103)</f>
        <v>217.61999999999998</v>
      </c>
    </row>
    <row r="103" spans="1:7" s="1" customFormat="1" ht="24">
      <c r="A103" s="37" t="s">
        <v>138</v>
      </c>
      <c r="B103" s="10" t="s">
        <v>77</v>
      </c>
      <c r="C103" s="10" t="s">
        <v>78</v>
      </c>
      <c r="D103" s="15"/>
      <c r="E103" s="43">
        <v>186</v>
      </c>
      <c r="F103" s="42">
        <f>E103*1.17</f>
        <v>217.61999999999998</v>
      </c>
      <c r="G103" s="53"/>
    </row>
    <row r="104" spans="1:7" s="2" customFormat="1" ht="12">
      <c r="A104" s="36" t="s">
        <v>67</v>
      </c>
      <c r="B104" s="21" t="s">
        <v>66</v>
      </c>
      <c r="C104" s="12"/>
      <c r="D104" s="25"/>
      <c r="E104" s="28">
        <v>670</v>
      </c>
      <c r="F104" s="42">
        <f>E104*1.17</f>
        <v>783.9</v>
      </c>
      <c r="G104" s="53">
        <f>F104</f>
        <v>783.9</v>
      </c>
    </row>
    <row r="105" spans="1:7" s="1" customFormat="1" ht="12">
      <c r="A105" s="38" t="s">
        <v>34</v>
      </c>
      <c r="B105" s="7" t="s">
        <v>32</v>
      </c>
      <c r="C105" s="5"/>
      <c r="D105" s="7"/>
      <c r="E105" s="46">
        <v>0</v>
      </c>
      <c r="F105" s="42">
        <f>E105*1.17</f>
        <v>0</v>
      </c>
      <c r="G105" s="54">
        <f>SUBTOTAL(9,F105:F106)</f>
        <v>0</v>
      </c>
    </row>
    <row r="106" spans="1:7" s="2" customFormat="1" ht="12">
      <c r="A106" s="38" t="s">
        <v>34</v>
      </c>
      <c r="B106" s="7" t="s">
        <v>36</v>
      </c>
      <c r="C106" s="5"/>
      <c r="D106" s="7"/>
      <c r="E106" s="44">
        <v>0</v>
      </c>
      <c r="F106" s="42">
        <f>E106*1.17</f>
        <v>0</v>
      </c>
      <c r="G106" s="54"/>
    </row>
    <row r="107" spans="1:7" s="2" customFormat="1" ht="12">
      <c r="A107" s="36" t="s">
        <v>62</v>
      </c>
      <c r="B107" s="15" t="s">
        <v>61</v>
      </c>
      <c r="C107" s="12"/>
      <c r="D107" s="25"/>
      <c r="E107" s="28">
        <v>550</v>
      </c>
      <c r="F107" s="42">
        <f>E107*1.17</f>
        <v>643.5</v>
      </c>
      <c r="G107" s="53">
        <f>F107</f>
        <v>643.5</v>
      </c>
    </row>
    <row r="108" spans="1:7" s="2" customFormat="1" ht="12">
      <c r="A108" s="36" t="s">
        <v>43</v>
      </c>
      <c r="B108" s="15" t="s">
        <v>41</v>
      </c>
      <c r="C108" s="10"/>
      <c r="D108" s="16"/>
      <c r="E108" s="30">
        <v>490</v>
      </c>
      <c r="F108" s="42">
        <f>E108*1.17</f>
        <v>573.3</v>
      </c>
      <c r="G108" s="53">
        <f>SUBTOTAL(9,F108:F110)</f>
        <v>1597.05</v>
      </c>
    </row>
    <row r="109" spans="1:7" s="2" customFormat="1" ht="12">
      <c r="A109" s="36" t="s">
        <v>43</v>
      </c>
      <c r="B109" s="15" t="s">
        <v>46</v>
      </c>
      <c r="C109" s="10"/>
      <c r="D109" s="26"/>
      <c r="E109" s="43">
        <v>440</v>
      </c>
      <c r="F109" s="42">
        <f>E109*1.17</f>
        <v>514.8</v>
      </c>
      <c r="G109" s="53"/>
    </row>
    <row r="110" spans="1:7" s="2" customFormat="1" ht="12">
      <c r="A110" s="36" t="s">
        <v>43</v>
      </c>
      <c r="B110" s="15" t="s">
        <v>56</v>
      </c>
      <c r="C110" s="10"/>
      <c r="D110" s="14"/>
      <c r="E110" s="28">
        <v>435</v>
      </c>
      <c r="F110" s="42">
        <f>E110*1.17</f>
        <v>508.95</v>
      </c>
      <c r="G110" s="53"/>
    </row>
    <row r="111" spans="1:7" s="2" customFormat="1" ht="12">
      <c r="A111" s="37" t="s">
        <v>132</v>
      </c>
      <c r="B111" s="10" t="s">
        <v>133</v>
      </c>
      <c r="C111" s="10" t="s">
        <v>134</v>
      </c>
      <c r="D111" s="14">
        <v>190</v>
      </c>
      <c r="E111" s="43">
        <v>110</v>
      </c>
      <c r="F111" s="42">
        <f>E111*1.17</f>
        <v>128.7</v>
      </c>
      <c r="G111" s="53">
        <f>SUBTOTAL(9,F111:F113)</f>
        <v>386.09999999999997</v>
      </c>
    </row>
    <row r="112" spans="1:7" s="2" customFormat="1" ht="12">
      <c r="A112" s="37" t="s">
        <v>132</v>
      </c>
      <c r="B112" s="10" t="s">
        <v>133</v>
      </c>
      <c r="C112" s="10" t="s">
        <v>134</v>
      </c>
      <c r="D112" s="15"/>
      <c r="E112" s="43">
        <v>110</v>
      </c>
      <c r="F112" s="42">
        <f>E112*1.17</f>
        <v>128.7</v>
      </c>
      <c r="G112" s="53"/>
    </row>
    <row r="113" spans="1:7" s="3" customFormat="1" ht="12">
      <c r="A113" s="37" t="s">
        <v>132</v>
      </c>
      <c r="B113" s="10" t="s">
        <v>133</v>
      </c>
      <c r="C113" s="10" t="s">
        <v>134</v>
      </c>
      <c r="D113" s="15"/>
      <c r="E113" s="43">
        <v>110</v>
      </c>
      <c r="F113" s="42">
        <f>E113*1.17</f>
        <v>128.7</v>
      </c>
      <c r="G113" s="53"/>
    </row>
    <row r="114" spans="1:7" s="2" customFormat="1" ht="12">
      <c r="A114" s="39" t="s">
        <v>119</v>
      </c>
      <c r="B114" s="10" t="s">
        <v>120</v>
      </c>
      <c r="C114" s="10"/>
      <c r="D114" s="11"/>
      <c r="E114" s="28">
        <v>145</v>
      </c>
      <c r="F114" s="42">
        <f>E114*1.17</f>
        <v>169.64999999999998</v>
      </c>
      <c r="G114" s="53">
        <f>SUBTOTAL(9,F114:F116)</f>
        <v>345.15</v>
      </c>
    </row>
    <row r="115" spans="1:7" s="2" customFormat="1" ht="12">
      <c r="A115" s="66" t="s">
        <v>119</v>
      </c>
      <c r="B115" s="5" t="s">
        <v>121</v>
      </c>
      <c r="C115" s="5"/>
      <c r="D115" s="11"/>
      <c r="E115" s="46">
        <v>0</v>
      </c>
      <c r="F115" s="45">
        <f>E115*1.17</f>
        <v>0</v>
      </c>
      <c r="G115" s="54"/>
    </row>
    <row r="116" spans="1:7" s="2" customFormat="1" ht="12">
      <c r="A116" s="39" t="s">
        <v>119</v>
      </c>
      <c r="B116" s="19" t="s">
        <v>122</v>
      </c>
      <c r="C116" s="10"/>
      <c r="D116" s="11"/>
      <c r="E116" s="30">
        <v>150</v>
      </c>
      <c r="F116" s="42">
        <f>E116*1.17</f>
        <v>175.5</v>
      </c>
      <c r="G116" s="53"/>
    </row>
    <row r="117" spans="1:7" s="2" customFormat="1" ht="12">
      <c r="A117" s="37" t="s">
        <v>145</v>
      </c>
      <c r="B117" s="10" t="s">
        <v>146</v>
      </c>
      <c r="C117" s="10" t="s">
        <v>147</v>
      </c>
      <c r="D117" s="14">
        <v>190</v>
      </c>
      <c r="E117" s="43">
        <v>160</v>
      </c>
      <c r="F117" s="42">
        <f>E117*1.17</f>
        <v>187.2</v>
      </c>
      <c r="G117" s="53">
        <f>SUBTOTAL(9,F117:F120)</f>
        <v>380.24999999999994</v>
      </c>
    </row>
    <row r="118" spans="1:7" s="2" customFormat="1" ht="12">
      <c r="A118" s="37" t="s">
        <v>145</v>
      </c>
      <c r="B118" s="9" t="s">
        <v>148</v>
      </c>
      <c r="C118" s="10"/>
      <c r="D118" s="15"/>
      <c r="E118" s="43">
        <v>120</v>
      </c>
      <c r="F118" s="42">
        <f>E118*1.17</f>
        <v>140.39999999999998</v>
      </c>
      <c r="G118" s="53"/>
    </row>
    <row r="119" spans="1:7" s="3" customFormat="1" ht="12">
      <c r="A119" s="37" t="s">
        <v>145</v>
      </c>
      <c r="B119" s="10" t="s">
        <v>149</v>
      </c>
      <c r="C119" s="10"/>
      <c r="D119" s="15"/>
      <c r="E119" s="43">
        <v>20</v>
      </c>
      <c r="F119" s="42">
        <f>E119*1.17</f>
        <v>23.4</v>
      </c>
      <c r="G119" s="53"/>
    </row>
    <row r="120" spans="1:7" s="2" customFormat="1" ht="12">
      <c r="A120" s="37" t="s">
        <v>145</v>
      </c>
      <c r="B120" s="10" t="s">
        <v>150</v>
      </c>
      <c r="C120" s="10">
        <v>30</v>
      </c>
      <c r="D120" s="15"/>
      <c r="E120" s="43">
        <v>25</v>
      </c>
      <c r="F120" s="42">
        <f>E120*1.17</f>
        <v>29.25</v>
      </c>
      <c r="G120" s="53"/>
    </row>
    <row r="121" spans="1:7" s="2" customFormat="1" ht="24">
      <c r="A121" s="40" t="s">
        <v>116</v>
      </c>
      <c r="B121" s="5" t="s">
        <v>75</v>
      </c>
      <c r="C121" s="5" t="s">
        <v>76</v>
      </c>
      <c r="D121" s="14">
        <v>190</v>
      </c>
      <c r="E121" s="46">
        <v>0</v>
      </c>
      <c r="F121" s="42">
        <f>E121*1.17</f>
        <v>0</v>
      </c>
      <c r="G121" s="54">
        <f>SUBTOTAL(9,F121:F123)</f>
        <v>434.06999999999994</v>
      </c>
    </row>
    <row r="122" spans="1:7" s="2" customFormat="1" ht="24">
      <c r="A122" s="37" t="s">
        <v>116</v>
      </c>
      <c r="B122" s="10" t="s">
        <v>77</v>
      </c>
      <c r="C122" s="10" t="s">
        <v>78</v>
      </c>
      <c r="D122" s="15"/>
      <c r="E122" s="43">
        <v>186</v>
      </c>
      <c r="F122" s="42">
        <f>E122*1.17</f>
        <v>217.61999999999998</v>
      </c>
      <c r="G122" s="53"/>
    </row>
    <row r="123" spans="1:7" s="13" customFormat="1" ht="12">
      <c r="A123" s="37" t="s">
        <v>116</v>
      </c>
      <c r="B123" s="10" t="s">
        <v>117</v>
      </c>
      <c r="C123" s="10" t="s">
        <v>118</v>
      </c>
      <c r="D123" s="15"/>
      <c r="E123" s="43">
        <v>185</v>
      </c>
      <c r="F123" s="42">
        <f>E123*1.17</f>
        <v>216.45</v>
      </c>
      <c r="G123" s="53"/>
    </row>
    <row r="124" spans="1:7" s="13" customFormat="1" ht="12">
      <c r="A124" s="37" t="s">
        <v>169</v>
      </c>
      <c r="B124" s="9" t="s">
        <v>170</v>
      </c>
      <c r="C124" s="31" t="s">
        <v>171</v>
      </c>
      <c r="D124" s="14">
        <v>190</v>
      </c>
      <c r="E124" s="43">
        <v>120</v>
      </c>
      <c r="F124" s="42">
        <f>E124*1.17</f>
        <v>140.39999999999998</v>
      </c>
      <c r="G124" s="53">
        <f>SUBTOTAL(9,F124:F126)</f>
        <v>421.19999999999993</v>
      </c>
    </row>
    <row r="125" spans="1:7" s="13" customFormat="1" ht="12">
      <c r="A125" s="37" t="s">
        <v>169</v>
      </c>
      <c r="B125" s="9" t="s">
        <v>170</v>
      </c>
      <c r="C125" s="31" t="s">
        <v>171</v>
      </c>
      <c r="D125" s="14">
        <v>190</v>
      </c>
      <c r="E125" s="43">
        <v>120</v>
      </c>
      <c r="F125" s="42">
        <f>E125*1.17</f>
        <v>140.39999999999998</v>
      </c>
      <c r="G125" s="53"/>
    </row>
    <row r="126" spans="1:7" s="13" customFormat="1" ht="12">
      <c r="A126" s="37" t="s">
        <v>169</v>
      </c>
      <c r="B126" s="9" t="s">
        <v>170</v>
      </c>
      <c r="C126" s="31" t="s">
        <v>171</v>
      </c>
      <c r="D126" s="14">
        <v>190</v>
      </c>
      <c r="E126" s="43">
        <v>120</v>
      </c>
      <c r="F126" s="42">
        <f>E126*1.17</f>
        <v>140.39999999999998</v>
      </c>
      <c r="G126" s="53"/>
    </row>
    <row r="127" spans="1:7" s="8" customFormat="1" ht="12">
      <c r="A127" s="36" t="s">
        <v>0</v>
      </c>
      <c r="B127" s="32" t="s">
        <v>1</v>
      </c>
      <c r="C127" s="32"/>
      <c r="D127" s="15"/>
      <c r="E127" s="48">
        <v>490</v>
      </c>
      <c r="F127" s="42">
        <f>E127*1.17</f>
        <v>573.3</v>
      </c>
      <c r="G127" s="53">
        <f>F127</f>
        <v>573.3</v>
      </c>
    </row>
    <row r="128" spans="1:7" s="3" customFormat="1" ht="12">
      <c r="A128" s="36" t="s">
        <v>54</v>
      </c>
      <c r="B128" s="15" t="s">
        <v>53</v>
      </c>
      <c r="C128" s="10"/>
      <c r="D128" s="15"/>
      <c r="E128" s="43">
        <v>1200</v>
      </c>
      <c r="F128" s="42">
        <f>E128*1.17</f>
        <v>1404</v>
      </c>
      <c r="G128" s="53">
        <f>SUBTOTAL(9,F128:F144)</f>
        <v>3219.8399999999997</v>
      </c>
    </row>
    <row r="129" spans="1:7" s="2" customFormat="1" ht="12">
      <c r="A129" s="40" t="s">
        <v>54</v>
      </c>
      <c r="B129" s="5" t="s">
        <v>95</v>
      </c>
      <c r="C129" s="5" t="s">
        <v>96</v>
      </c>
      <c r="D129" s="14">
        <v>190</v>
      </c>
      <c r="E129" s="46">
        <v>0</v>
      </c>
      <c r="F129" s="42">
        <f>E129*1.17</f>
        <v>0</v>
      </c>
      <c r="G129" s="54"/>
    </row>
    <row r="130" spans="1:7" s="2" customFormat="1" ht="12">
      <c r="A130" s="40" t="s">
        <v>54</v>
      </c>
      <c r="B130" s="5" t="s">
        <v>97</v>
      </c>
      <c r="C130" s="5" t="s">
        <v>98</v>
      </c>
      <c r="D130" s="15"/>
      <c r="E130" s="46">
        <v>0</v>
      </c>
      <c r="F130" s="45">
        <f>E130*1.17</f>
        <v>0</v>
      </c>
      <c r="G130" s="54"/>
    </row>
    <row r="131" spans="1:7" s="2" customFormat="1" ht="12">
      <c r="A131" s="37" t="s">
        <v>54</v>
      </c>
      <c r="B131" s="10" t="s">
        <v>99</v>
      </c>
      <c r="C131" s="10" t="s">
        <v>100</v>
      </c>
      <c r="D131" s="15"/>
      <c r="E131" s="28">
        <v>150</v>
      </c>
      <c r="F131" s="42">
        <f>E131*1.17</f>
        <v>175.5</v>
      </c>
      <c r="G131" s="53"/>
    </row>
    <row r="132" spans="1:7" s="2" customFormat="1" ht="14.25" customHeight="1">
      <c r="A132" s="37" t="s">
        <v>54</v>
      </c>
      <c r="B132" s="10" t="s">
        <v>101</v>
      </c>
      <c r="C132" s="10" t="s">
        <v>102</v>
      </c>
      <c r="D132" s="15"/>
      <c r="E132" s="28">
        <v>160</v>
      </c>
      <c r="F132" s="42">
        <f>E132*1.17</f>
        <v>187.2</v>
      </c>
      <c r="G132" s="53"/>
    </row>
    <row r="133" spans="1:7" s="3" customFormat="1" ht="14.25" customHeight="1">
      <c r="A133" s="37" t="s">
        <v>54</v>
      </c>
      <c r="B133" s="10" t="s">
        <v>103</v>
      </c>
      <c r="C133" s="10" t="s">
        <v>104</v>
      </c>
      <c r="D133" s="15"/>
      <c r="E133" s="28">
        <v>95</v>
      </c>
      <c r="F133" s="42">
        <f>E133*1.17</f>
        <v>111.14999999999999</v>
      </c>
      <c r="G133" s="53"/>
    </row>
    <row r="134" spans="1:7" s="3" customFormat="1" ht="14.25" customHeight="1">
      <c r="A134" s="37" t="s">
        <v>54</v>
      </c>
      <c r="B134" s="10" t="s">
        <v>105</v>
      </c>
      <c r="C134" s="10" t="s">
        <v>106</v>
      </c>
      <c r="D134" s="15"/>
      <c r="E134" s="28">
        <v>125</v>
      </c>
      <c r="F134" s="42">
        <f>E134*1.17</f>
        <v>146.25</v>
      </c>
      <c r="G134" s="53"/>
    </row>
    <row r="135" spans="1:7" s="3" customFormat="1" ht="14.25" customHeight="1">
      <c r="A135" s="40" t="s">
        <v>54</v>
      </c>
      <c r="B135" s="5" t="s">
        <v>75</v>
      </c>
      <c r="C135" s="5" t="s">
        <v>76</v>
      </c>
      <c r="D135" s="15"/>
      <c r="E135" s="46">
        <v>0</v>
      </c>
      <c r="F135" s="42">
        <f>E135*1.17</f>
        <v>0</v>
      </c>
      <c r="G135" s="54"/>
    </row>
    <row r="136" spans="1:7" s="2" customFormat="1" ht="14.25" customHeight="1">
      <c r="A136" s="40" t="s">
        <v>54</v>
      </c>
      <c r="B136" s="5" t="s">
        <v>75</v>
      </c>
      <c r="C136" s="5" t="s">
        <v>76</v>
      </c>
      <c r="D136" s="15"/>
      <c r="E136" s="46">
        <v>0</v>
      </c>
      <c r="F136" s="42">
        <f>E136*1.17</f>
        <v>0</v>
      </c>
      <c r="G136" s="54"/>
    </row>
    <row r="137" spans="1:7" s="2" customFormat="1" ht="14.25" customHeight="1">
      <c r="A137" s="40" t="s">
        <v>54</v>
      </c>
      <c r="B137" s="5" t="s">
        <v>75</v>
      </c>
      <c r="C137" s="5" t="s">
        <v>76</v>
      </c>
      <c r="D137" s="15"/>
      <c r="E137" s="46">
        <v>0</v>
      </c>
      <c r="F137" s="42">
        <f>E137*1.17</f>
        <v>0</v>
      </c>
      <c r="G137" s="54"/>
    </row>
    <row r="138" spans="1:7" s="2" customFormat="1" ht="24">
      <c r="A138" s="37" t="s">
        <v>54</v>
      </c>
      <c r="B138" s="10" t="s">
        <v>77</v>
      </c>
      <c r="C138" s="10" t="s">
        <v>78</v>
      </c>
      <c r="D138" s="15"/>
      <c r="E138" s="28">
        <v>186</v>
      </c>
      <c r="F138" s="42">
        <f>E138*1.17</f>
        <v>217.61999999999998</v>
      </c>
      <c r="G138" s="53"/>
    </row>
    <row r="139" spans="1:7" s="3" customFormat="1" ht="24">
      <c r="A139" s="37" t="s">
        <v>54</v>
      </c>
      <c r="B139" s="10" t="s">
        <v>77</v>
      </c>
      <c r="C139" s="10" t="s">
        <v>78</v>
      </c>
      <c r="D139" s="15"/>
      <c r="E139" s="28">
        <v>186</v>
      </c>
      <c r="F139" s="42">
        <f>E139*1.17</f>
        <v>217.61999999999998</v>
      </c>
      <c r="G139" s="53"/>
    </row>
    <row r="140" spans="1:7" s="2" customFormat="1" ht="12">
      <c r="A140" s="37" t="s">
        <v>54</v>
      </c>
      <c r="B140" s="10" t="s">
        <v>107</v>
      </c>
      <c r="C140" s="10" t="s">
        <v>108</v>
      </c>
      <c r="D140" s="15"/>
      <c r="E140" s="28">
        <v>160</v>
      </c>
      <c r="F140" s="42">
        <f>E140*1.17</f>
        <v>187.2</v>
      </c>
      <c r="G140" s="53"/>
    </row>
    <row r="141" spans="1:7" s="2" customFormat="1" ht="24">
      <c r="A141" s="40" t="s">
        <v>54</v>
      </c>
      <c r="B141" s="5" t="s">
        <v>109</v>
      </c>
      <c r="C141" s="5" t="s">
        <v>110</v>
      </c>
      <c r="D141" s="15"/>
      <c r="E141" s="46">
        <v>0</v>
      </c>
      <c r="F141" s="42">
        <f>E141*1.17</f>
        <v>0</v>
      </c>
      <c r="G141" s="54"/>
    </row>
    <row r="142" spans="1:7" s="2" customFormat="1" ht="12">
      <c r="A142" s="37" t="s">
        <v>54</v>
      </c>
      <c r="B142" s="10" t="s">
        <v>101</v>
      </c>
      <c r="C142" s="10" t="s">
        <v>102</v>
      </c>
      <c r="D142" s="15"/>
      <c r="E142" s="28">
        <v>160</v>
      </c>
      <c r="F142" s="42">
        <f>E142*1.17</f>
        <v>187.2</v>
      </c>
      <c r="G142" s="53"/>
    </row>
    <row r="143" spans="1:7" s="3" customFormat="1" ht="12">
      <c r="A143" s="37" t="s">
        <v>54</v>
      </c>
      <c r="B143" s="10" t="s">
        <v>194</v>
      </c>
      <c r="C143" s="10" t="s">
        <v>195</v>
      </c>
      <c r="D143" s="15"/>
      <c r="E143" s="28">
        <v>170</v>
      </c>
      <c r="F143" s="42">
        <f>E143*1.17</f>
        <v>198.89999999999998</v>
      </c>
      <c r="G143" s="53"/>
    </row>
    <row r="144" spans="1:7" s="2" customFormat="1" ht="12">
      <c r="A144" s="37" t="s">
        <v>54</v>
      </c>
      <c r="B144" s="10" t="s">
        <v>196</v>
      </c>
      <c r="C144" s="10" t="s">
        <v>197</v>
      </c>
      <c r="D144" s="15"/>
      <c r="E144" s="28">
        <v>160</v>
      </c>
      <c r="F144" s="42">
        <f>E144*1.17</f>
        <v>187.2</v>
      </c>
      <c r="G144" s="53"/>
    </row>
    <row r="145" spans="1:7" s="2" customFormat="1" ht="12">
      <c r="A145" s="40" t="s">
        <v>181</v>
      </c>
      <c r="B145" s="5" t="s">
        <v>97</v>
      </c>
      <c r="C145" s="5" t="s">
        <v>98</v>
      </c>
      <c r="D145" s="14"/>
      <c r="E145" s="44">
        <v>0</v>
      </c>
      <c r="F145" s="45">
        <f>E145*1.17</f>
        <v>0</v>
      </c>
      <c r="G145" s="54">
        <f>SUBTOTAL(9,F145:F147)</f>
        <v>391.95</v>
      </c>
    </row>
    <row r="146" spans="1:7" s="2" customFormat="1" ht="12">
      <c r="A146" s="37" t="s">
        <v>181</v>
      </c>
      <c r="B146" s="10" t="s">
        <v>182</v>
      </c>
      <c r="C146" s="10" t="s">
        <v>183</v>
      </c>
      <c r="D146" s="15"/>
      <c r="E146" s="43">
        <v>210</v>
      </c>
      <c r="F146" s="42">
        <f>E146*1.17</f>
        <v>245.7</v>
      </c>
      <c r="G146" s="53"/>
    </row>
    <row r="147" spans="1:7" s="2" customFormat="1" ht="12">
      <c r="A147" s="37" t="s">
        <v>181</v>
      </c>
      <c r="B147" s="10" t="s">
        <v>163</v>
      </c>
      <c r="C147" s="10" t="s">
        <v>164</v>
      </c>
      <c r="D147" s="15"/>
      <c r="E147" s="43">
        <v>125</v>
      </c>
      <c r="F147" s="42">
        <f>E147*1.17</f>
        <v>146.25</v>
      </c>
      <c r="G147" s="53"/>
    </row>
    <row r="148" spans="1:7" s="2" customFormat="1" ht="12">
      <c r="A148" s="37" t="s">
        <v>198</v>
      </c>
      <c r="B148" s="19" t="s">
        <v>199</v>
      </c>
      <c r="C148" s="19"/>
      <c r="D148" s="20"/>
      <c r="E148" s="42">
        <v>120</v>
      </c>
      <c r="F148" s="42">
        <f>E148*1.17</f>
        <v>140.39999999999998</v>
      </c>
      <c r="G148" s="53">
        <f>SUBTOTAL(9,F148:F151)</f>
        <v>327.5999999999999</v>
      </c>
    </row>
    <row r="149" spans="1:7" s="2" customFormat="1" ht="12">
      <c r="A149" s="37" t="s">
        <v>198</v>
      </c>
      <c r="B149" s="19" t="s">
        <v>200</v>
      </c>
      <c r="C149" s="19"/>
      <c r="D149" s="20"/>
      <c r="E149" s="42">
        <v>120</v>
      </c>
      <c r="F149" s="42">
        <f>E149*1.17</f>
        <v>140.39999999999998</v>
      </c>
      <c r="G149" s="53"/>
    </row>
    <row r="150" spans="1:7" s="2" customFormat="1" ht="12">
      <c r="A150" s="37" t="s">
        <v>198</v>
      </c>
      <c r="B150" s="19" t="s">
        <v>238</v>
      </c>
      <c r="C150" s="10" t="s">
        <v>144</v>
      </c>
      <c r="D150" s="20"/>
      <c r="E150" s="28">
        <v>20</v>
      </c>
      <c r="F150" s="42">
        <f>E150*1.17</f>
        <v>23.4</v>
      </c>
      <c r="G150" s="53"/>
    </row>
    <row r="151" spans="1:7" s="2" customFormat="1" ht="12">
      <c r="A151" s="37" t="s">
        <v>198</v>
      </c>
      <c r="B151" s="19" t="s">
        <v>238</v>
      </c>
      <c r="C151" s="10" t="s">
        <v>144</v>
      </c>
      <c r="D151" s="24"/>
      <c r="E151" s="28">
        <v>20</v>
      </c>
      <c r="F151" s="42">
        <f>E151*1.17</f>
        <v>23.4</v>
      </c>
      <c r="G151" s="53"/>
    </row>
    <row r="152" spans="1:7" s="2" customFormat="1" ht="12">
      <c r="A152" s="37" t="s">
        <v>190</v>
      </c>
      <c r="B152" s="10" t="s">
        <v>191</v>
      </c>
      <c r="C152" s="10">
        <v>12483</v>
      </c>
      <c r="D152" s="14">
        <v>190</v>
      </c>
      <c r="E152" s="43">
        <v>265</v>
      </c>
      <c r="F152" s="42">
        <f>E152*1.17</f>
        <v>310.04999999999995</v>
      </c>
      <c r="G152" s="53">
        <f>SUBTOTAL(9,F152:F154)</f>
        <v>1035.4499999999998</v>
      </c>
    </row>
    <row r="153" spans="1:7" s="2" customFormat="1" ht="24">
      <c r="A153" s="37" t="s">
        <v>190</v>
      </c>
      <c r="B153" s="10" t="s">
        <v>192</v>
      </c>
      <c r="C153" s="10">
        <v>12490</v>
      </c>
      <c r="D153" s="15"/>
      <c r="E153" s="43">
        <v>280</v>
      </c>
      <c r="F153" s="42">
        <f>E153*1.17</f>
        <v>327.59999999999997</v>
      </c>
      <c r="G153" s="53"/>
    </row>
    <row r="154" spans="1:7" s="1" customFormat="1" ht="24">
      <c r="A154" s="37" t="s">
        <v>190</v>
      </c>
      <c r="B154" s="10" t="s">
        <v>193</v>
      </c>
      <c r="C154" s="10">
        <v>12491</v>
      </c>
      <c r="D154" s="15"/>
      <c r="E154" s="43">
        <v>340</v>
      </c>
      <c r="F154" s="42">
        <f>E154*1.17</f>
        <v>397.79999999999995</v>
      </c>
      <c r="G154" s="53"/>
    </row>
    <row r="155" spans="1:7" s="2" customFormat="1" ht="12">
      <c r="A155" s="36" t="s">
        <v>17</v>
      </c>
      <c r="B155" s="15" t="s">
        <v>18</v>
      </c>
      <c r="C155" s="10"/>
      <c r="D155" s="16"/>
      <c r="E155" s="28">
        <v>440</v>
      </c>
      <c r="F155" s="42">
        <f>E155*1.17</f>
        <v>514.8</v>
      </c>
      <c r="G155" s="53">
        <f>SUBTOTAL(9,F155:F157)</f>
        <v>1602.8999999999999</v>
      </c>
    </row>
    <row r="156" spans="1:7" s="3" customFormat="1" ht="12">
      <c r="A156" s="36" t="s">
        <v>17</v>
      </c>
      <c r="B156" s="15" t="s">
        <v>22</v>
      </c>
      <c r="C156" s="10"/>
      <c r="D156" s="14"/>
      <c r="E156" s="28">
        <v>420</v>
      </c>
      <c r="F156" s="42">
        <f>E156*1.17</f>
        <v>491.4</v>
      </c>
      <c r="G156" s="53"/>
    </row>
    <row r="157" spans="1:7" s="2" customFormat="1" ht="12">
      <c r="A157" s="36" t="s">
        <v>17</v>
      </c>
      <c r="B157" s="15" t="s">
        <v>4</v>
      </c>
      <c r="C157" s="10"/>
      <c r="D157" s="15"/>
      <c r="E157" s="28">
        <v>510</v>
      </c>
      <c r="F157" s="42">
        <f>E157*1.17</f>
        <v>596.6999999999999</v>
      </c>
      <c r="G157" s="53"/>
    </row>
    <row r="158" spans="1:7" s="51" customFormat="1" ht="12" outlineLevel="4">
      <c r="A158" s="40" t="s">
        <v>184</v>
      </c>
      <c r="B158" s="5" t="s">
        <v>239</v>
      </c>
      <c r="C158" s="5"/>
      <c r="D158" s="14">
        <v>190</v>
      </c>
      <c r="E158" s="46">
        <v>0</v>
      </c>
      <c r="F158" s="45">
        <f>E158*1.17</f>
        <v>0</v>
      </c>
      <c r="G158" s="54">
        <f>SUBTOTAL(9,F158:F163)</f>
        <v>596.7</v>
      </c>
    </row>
    <row r="159" spans="1:7" s="51" customFormat="1" ht="14.25" customHeight="1" outlineLevel="4">
      <c r="A159" s="37" t="s">
        <v>184</v>
      </c>
      <c r="B159" s="10" t="s">
        <v>240</v>
      </c>
      <c r="C159" s="10"/>
      <c r="D159" s="15"/>
      <c r="E159" s="28">
        <v>210</v>
      </c>
      <c r="F159" s="42">
        <f>E159*1.17</f>
        <v>245.7</v>
      </c>
      <c r="G159" s="53"/>
    </row>
    <row r="160" spans="1:7" s="17" customFormat="1" ht="30" customHeight="1" outlineLevel="4">
      <c r="A160" s="40" t="s">
        <v>184</v>
      </c>
      <c r="B160" s="5" t="s">
        <v>241</v>
      </c>
      <c r="C160" s="5"/>
      <c r="D160" s="15"/>
      <c r="E160" s="45">
        <v>0</v>
      </c>
      <c r="F160" s="45">
        <f>E160*1.17</f>
        <v>0</v>
      </c>
      <c r="G160" s="54"/>
    </row>
    <row r="161" spans="1:7" s="17" customFormat="1" ht="25.5" customHeight="1" outlineLevel="4">
      <c r="A161" s="40" t="s">
        <v>184</v>
      </c>
      <c r="B161" s="5" t="s">
        <v>242</v>
      </c>
      <c r="C161" s="5"/>
      <c r="D161" s="15"/>
      <c r="E161" s="45">
        <v>0</v>
      </c>
      <c r="F161" s="45">
        <f>E161*1.17</f>
        <v>0</v>
      </c>
      <c r="G161" s="54"/>
    </row>
    <row r="162" spans="1:7" s="17" customFormat="1" ht="33" customHeight="1" outlineLevel="4">
      <c r="A162" s="37" t="s">
        <v>184</v>
      </c>
      <c r="B162" s="10" t="s">
        <v>243</v>
      </c>
      <c r="C162" s="10"/>
      <c r="D162" s="15"/>
      <c r="E162" s="42">
        <v>150</v>
      </c>
      <c r="F162" s="42">
        <f>E162*1.17</f>
        <v>175.5</v>
      </c>
      <c r="G162" s="53"/>
    </row>
    <row r="163" spans="1:7" s="3" customFormat="1" ht="12">
      <c r="A163" s="37" t="s">
        <v>184</v>
      </c>
      <c r="B163" s="10" t="s">
        <v>243</v>
      </c>
      <c r="C163" s="10"/>
      <c r="D163" s="15"/>
      <c r="E163" s="28">
        <v>150</v>
      </c>
      <c r="F163" s="42">
        <f>E163*1.17</f>
        <v>175.5</v>
      </c>
      <c r="G163" s="53"/>
    </row>
    <row r="164" spans="1:7" s="3" customFormat="1" ht="12">
      <c r="A164" s="38" t="s">
        <v>33</v>
      </c>
      <c r="B164" s="7" t="s">
        <v>32</v>
      </c>
      <c r="C164" s="5"/>
      <c r="D164" s="7"/>
      <c r="E164" s="46">
        <v>0</v>
      </c>
      <c r="F164" s="42">
        <f>E164*1.17</f>
        <v>0</v>
      </c>
      <c r="G164" s="54">
        <f>SUBTOTAL(9,F164:F167)</f>
        <v>245.7</v>
      </c>
    </row>
    <row r="165" spans="1:7" s="2" customFormat="1" ht="24">
      <c r="A165" s="40" t="s">
        <v>33</v>
      </c>
      <c r="B165" s="5" t="s">
        <v>91</v>
      </c>
      <c r="C165" s="5" t="s">
        <v>92</v>
      </c>
      <c r="D165" s="16">
        <v>110</v>
      </c>
      <c r="E165" s="46">
        <v>0</v>
      </c>
      <c r="F165" s="42">
        <f>E165*1.17</f>
        <v>0</v>
      </c>
      <c r="G165" s="54"/>
    </row>
    <row r="166" spans="1:7" s="2" customFormat="1" ht="24">
      <c r="A166" s="40" t="s">
        <v>33</v>
      </c>
      <c r="B166" s="5" t="s">
        <v>75</v>
      </c>
      <c r="C166" s="5" t="s">
        <v>76</v>
      </c>
      <c r="D166" s="16">
        <v>186</v>
      </c>
      <c r="E166" s="46">
        <v>0</v>
      </c>
      <c r="F166" s="42">
        <f>E166*1.17</f>
        <v>0</v>
      </c>
      <c r="G166" s="54"/>
    </row>
    <row r="167" spans="1:7" s="2" customFormat="1" ht="12">
      <c r="A167" s="37" t="s">
        <v>33</v>
      </c>
      <c r="B167" s="10" t="s">
        <v>93</v>
      </c>
      <c r="C167" s="10" t="s">
        <v>94</v>
      </c>
      <c r="D167" s="16">
        <v>210</v>
      </c>
      <c r="E167" s="28">
        <v>210</v>
      </c>
      <c r="F167" s="42">
        <f>E167*1.17</f>
        <v>245.7</v>
      </c>
      <c r="G167" s="53"/>
    </row>
    <row r="168" spans="1:7" s="2" customFormat="1" ht="12">
      <c r="A168" s="37" t="s">
        <v>86</v>
      </c>
      <c r="B168" s="10" t="s">
        <v>87</v>
      </c>
      <c r="C168" s="10" t="s">
        <v>88</v>
      </c>
      <c r="D168" s="14">
        <v>190</v>
      </c>
      <c r="E168" s="43">
        <v>175</v>
      </c>
      <c r="F168" s="42">
        <f>E168*1.17</f>
        <v>204.75</v>
      </c>
      <c r="G168" s="53">
        <f>SUBTOTAL(9,F168:F169)</f>
        <v>409.5</v>
      </c>
    </row>
    <row r="169" spans="1:7" s="2" customFormat="1" ht="12">
      <c r="A169" s="37" t="s">
        <v>86</v>
      </c>
      <c r="B169" s="10" t="s">
        <v>89</v>
      </c>
      <c r="C169" s="10" t="s">
        <v>90</v>
      </c>
      <c r="D169" s="15"/>
      <c r="E169" s="43">
        <v>175</v>
      </c>
      <c r="F169" s="42">
        <f>E169*1.17</f>
        <v>204.75</v>
      </c>
      <c r="G169" s="53"/>
    </row>
    <row r="170" spans="1:7" s="3" customFormat="1" ht="12">
      <c r="A170" s="37" t="s">
        <v>172</v>
      </c>
      <c r="B170" s="10" t="s">
        <v>173</v>
      </c>
      <c r="C170" s="10" t="s">
        <v>174</v>
      </c>
      <c r="D170" s="16">
        <v>95</v>
      </c>
      <c r="E170" s="28">
        <v>95</v>
      </c>
      <c r="F170" s="42">
        <f>E170*1.17</f>
        <v>111.14999999999999</v>
      </c>
      <c r="G170" s="55">
        <f>SUBTOTAL(9,F170:F174)</f>
        <v>456.29999999999995</v>
      </c>
    </row>
    <row r="171" spans="1:7" s="2" customFormat="1" ht="12">
      <c r="A171" s="37" t="s">
        <v>172</v>
      </c>
      <c r="B171" s="10" t="s">
        <v>175</v>
      </c>
      <c r="C171" s="10" t="s">
        <v>176</v>
      </c>
      <c r="D171" s="16">
        <v>110</v>
      </c>
      <c r="E171" s="28">
        <v>110</v>
      </c>
      <c r="F171" s="42">
        <f>E171*1.17</f>
        <v>128.7</v>
      </c>
      <c r="G171" s="55"/>
    </row>
    <row r="172" spans="1:7" s="3" customFormat="1" ht="12">
      <c r="A172" s="40" t="s">
        <v>172</v>
      </c>
      <c r="B172" s="5" t="s">
        <v>177</v>
      </c>
      <c r="C172" s="5" t="s">
        <v>178</v>
      </c>
      <c r="D172" s="16">
        <v>186</v>
      </c>
      <c r="E172" s="46">
        <v>0</v>
      </c>
      <c r="F172" s="42">
        <f>E172*1.17</f>
        <v>0</v>
      </c>
      <c r="G172" s="56"/>
    </row>
    <row r="173" spans="1:7" s="2" customFormat="1" ht="12">
      <c r="A173" s="37" t="s">
        <v>172</v>
      </c>
      <c r="B173" s="10" t="s">
        <v>179</v>
      </c>
      <c r="C173" s="10" t="s">
        <v>180</v>
      </c>
      <c r="D173" s="16">
        <v>185</v>
      </c>
      <c r="E173" s="28">
        <v>185</v>
      </c>
      <c r="F173" s="42">
        <f>E173*1.17</f>
        <v>216.45</v>
      </c>
      <c r="G173" s="55"/>
    </row>
    <row r="174" spans="1:7" s="2" customFormat="1" ht="24">
      <c r="A174" s="40" t="s">
        <v>172</v>
      </c>
      <c r="B174" s="5" t="s">
        <v>91</v>
      </c>
      <c r="C174" s="5" t="s">
        <v>92</v>
      </c>
      <c r="D174" s="16">
        <v>110</v>
      </c>
      <c r="E174" s="46">
        <v>0</v>
      </c>
      <c r="F174" s="42">
        <f>E174*1.17</f>
        <v>0</v>
      </c>
      <c r="G174" s="56"/>
    </row>
    <row r="175" spans="1:7" s="3" customFormat="1" ht="12">
      <c r="A175" s="37" t="s">
        <v>83</v>
      </c>
      <c r="B175" s="10" t="s">
        <v>84</v>
      </c>
      <c r="C175" s="10" t="s">
        <v>85</v>
      </c>
      <c r="D175" s="16">
        <v>125</v>
      </c>
      <c r="E175" s="43">
        <v>125</v>
      </c>
      <c r="F175" s="42">
        <f>E175*1.17</f>
        <v>146.25</v>
      </c>
      <c r="G175" s="53">
        <f>SUBTOTAL(9,F175:F180)</f>
        <v>727.74</v>
      </c>
    </row>
    <row r="176" spans="1:7" s="2" customFormat="1" ht="12">
      <c r="A176" s="37" t="s">
        <v>83</v>
      </c>
      <c r="B176" s="10" t="s">
        <v>84</v>
      </c>
      <c r="C176" s="10" t="s">
        <v>85</v>
      </c>
      <c r="D176" s="16">
        <v>125</v>
      </c>
      <c r="E176" s="43">
        <v>125</v>
      </c>
      <c r="F176" s="42">
        <f>E176*1.17</f>
        <v>146.25</v>
      </c>
      <c r="G176" s="53"/>
    </row>
    <row r="177" spans="1:7" s="2" customFormat="1" ht="24">
      <c r="A177" s="40" t="s">
        <v>83</v>
      </c>
      <c r="B177" s="5" t="s">
        <v>75</v>
      </c>
      <c r="C177" s="5" t="s">
        <v>76</v>
      </c>
      <c r="D177" s="16">
        <v>186</v>
      </c>
      <c r="E177" s="46">
        <v>0</v>
      </c>
      <c r="F177" s="42">
        <f>E177*1.17</f>
        <v>0</v>
      </c>
      <c r="G177" s="54"/>
    </row>
    <row r="178" spans="1:7" s="4" customFormat="1" ht="24">
      <c r="A178" s="37" t="s">
        <v>83</v>
      </c>
      <c r="B178" s="10" t="s">
        <v>77</v>
      </c>
      <c r="C178" s="10" t="s">
        <v>78</v>
      </c>
      <c r="D178" s="16">
        <v>186</v>
      </c>
      <c r="E178" s="43">
        <v>186</v>
      </c>
      <c r="F178" s="42">
        <f>E178*1.17</f>
        <v>217.61999999999998</v>
      </c>
      <c r="G178" s="53"/>
    </row>
    <row r="179" spans="1:7" s="1" customFormat="1" ht="12">
      <c r="A179" s="37" t="s">
        <v>83</v>
      </c>
      <c r="B179" s="10" t="s">
        <v>210</v>
      </c>
      <c r="C179" s="10" t="s">
        <v>211</v>
      </c>
      <c r="D179" s="16">
        <v>186</v>
      </c>
      <c r="E179" s="28">
        <v>186</v>
      </c>
      <c r="F179" s="42">
        <f>E179*1.17</f>
        <v>217.61999999999998</v>
      </c>
      <c r="G179" s="53"/>
    </row>
    <row r="180" spans="1:7" s="1" customFormat="1" ht="24">
      <c r="A180" s="40" t="s">
        <v>83</v>
      </c>
      <c r="B180" s="5" t="s">
        <v>91</v>
      </c>
      <c r="C180" s="5" t="s">
        <v>92</v>
      </c>
      <c r="D180" s="16">
        <v>110</v>
      </c>
      <c r="E180" s="46">
        <v>0</v>
      </c>
      <c r="F180" s="42">
        <f>E180*1.17</f>
        <v>0</v>
      </c>
      <c r="G180" s="54"/>
    </row>
    <row r="181" spans="1:7" s="3" customFormat="1" ht="12">
      <c r="A181" s="36" t="s">
        <v>48</v>
      </c>
      <c r="B181" s="15" t="s">
        <v>47</v>
      </c>
      <c r="C181" s="10"/>
      <c r="D181" s="26"/>
      <c r="E181" s="43">
        <v>300</v>
      </c>
      <c r="F181" s="42">
        <f>E181*1.17</f>
        <v>351</v>
      </c>
      <c r="G181" s="53">
        <f>SUBTOTAL(9,F181:F182)</f>
        <v>702</v>
      </c>
    </row>
    <row r="182" spans="1:7" s="2" customFormat="1" ht="12">
      <c r="A182" s="36" t="s">
        <v>48</v>
      </c>
      <c r="B182" s="15" t="s">
        <v>51</v>
      </c>
      <c r="C182" s="10"/>
      <c r="D182" s="14"/>
      <c r="E182" s="28">
        <v>300</v>
      </c>
      <c r="F182" s="42">
        <f>E182*1.17</f>
        <v>351</v>
      </c>
      <c r="G182" s="53"/>
    </row>
    <row r="183" spans="1:7" s="1" customFormat="1" ht="24">
      <c r="A183" s="40" t="s">
        <v>74</v>
      </c>
      <c r="B183" s="5" t="s">
        <v>75</v>
      </c>
      <c r="C183" s="5" t="s">
        <v>76</v>
      </c>
      <c r="D183" s="14">
        <v>190</v>
      </c>
      <c r="E183" s="46">
        <v>0</v>
      </c>
      <c r="F183" s="42">
        <f>E183*1.17</f>
        <v>0</v>
      </c>
      <c r="G183" s="54">
        <f>SUBTOTAL(9,F183:F187)</f>
        <v>786.24</v>
      </c>
    </row>
    <row r="184" spans="1:7" s="1" customFormat="1" ht="24">
      <c r="A184" s="37" t="s">
        <v>74</v>
      </c>
      <c r="B184" s="10" t="s">
        <v>77</v>
      </c>
      <c r="C184" s="10" t="s">
        <v>78</v>
      </c>
      <c r="D184" s="15"/>
      <c r="E184" s="28">
        <v>186</v>
      </c>
      <c r="F184" s="42">
        <f>E184*1.17</f>
        <v>217.61999999999998</v>
      </c>
      <c r="G184" s="53"/>
    </row>
    <row r="185" spans="1:7" s="1" customFormat="1" ht="12">
      <c r="A185" s="37" t="s">
        <v>74</v>
      </c>
      <c r="B185" s="10" t="s">
        <v>79</v>
      </c>
      <c r="C185" s="10" t="s">
        <v>80</v>
      </c>
      <c r="D185" s="15"/>
      <c r="E185" s="28">
        <v>150</v>
      </c>
      <c r="F185" s="42">
        <f>E185*1.17</f>
        <v>175.5</v>
      </c>
      <c r="G185" s="53"/>
    </row>
    <row r="186" spans="1:7" s="3" customFormat="1" ht="12">
      <c r="A186" s="37" t="s">
        <v>74</v>
      </c>
      <c r="B186" s="10" t="s">
        <v>81</v>
      </c>
      <c r="C186" s="10" t="s">
        <v>82</v>
      </c>
      <c r="D186" s="15"/>
      <c r="E186" s="28">
        <v>150</v>
      </c>
      <c r="F186" s="42">
        <f>E186*1.17</f>
        <v>175.5</v>
      </c>
      <c r="G186" s="53"/>
    </row>
    <row r="187" spans="1:7" s="2" customFormat="1" ht="24">
      <c r="A187" s="37" t="s">
        <v>74</v>
      </c>
      <c r="B187" s="10" t="s">
        <v>77</v>
      </c>
      <c r="C187" s="10" t="s">
        <v>76</v>
      </c>
      <c r="D187" s="14">
        <v>190</v>
      </c>
      <c r="E187" s="28">
        <v>186</v>
      </c>
      <c r="F187" s="42">
        <f>E187*1.17</f>
        <v>217.61999999999998</v>
      </c>
      <c r="G187" s="53"/>
    </row>
    <row r="188" spans="1:7" s="2" customFormat="1" ht="12">
      <c r="A188" s="40" t="s">
        <v>124</v>
      </c>
      <c r="B188" s="5" t="s">
        <v>95</v>
      </c>
      <c r="C188" s="5" t="s">
        <v>96</v>
      </c>
      <c r="D188" s="29">
        <v>190</v>
      </c>
      <c r="E188" s="44">
        <v>0</v>
      </c>
      <c r="F188" s="42">
        <f>E188*1.17</f>
        <v>0</v>
      </c>
      <c r="G188" s="54">
        <f>SUBTOTAL(9,F188:F191)</f>
        <v>655.2</v>
      </c>
    </row>
    <row r="189" spans="1:7" s="2" customFormat="1" ht="12">
      <c r="A189" s="37" t="s">
        <v>124</v>
      </c>
      <c r="B189" s="10" t="s">
        <v>125</v>
      </c>
      <c r="C189" s="10" t="s">
        <v>126</v>
      </c>
      <c r="D189" s="26"/>
      <c r="E189" s="43">
        <v>210</v>
      </c>
      <c r="F189" s="42">
        <f>E189*1.17</f>
        <v>245.7</v>
      </c>
      <c r="G189" s="53"/>
    </row>
    <row r="190" spans="1:7" s="2" customFormat="1" ht="12" customHeight="1">
      <c r="A190" s="37" t="s">
        <v>124</v>
      </c>
      <c r="B190" s="10" t="s">
        <v>87</v>
      </c>
      <c r="C190" s="10" t="s">
        <v>88</v>
      </c>
      <c r="D190" s="26"/>
      <c r="E190" s="43">
        <v>175</v>
      </c>
      <c r="F190" s="42">
        <f>E190*1.17</f>
        <v>204.75</v>
      </c>
      <c r="G190" s="53"/>
    </row>
    <row r="191" spans="1:7" s="2" customFormat="1" ht="12">
      <c r="A191" s="37" t="s">
        <v>124</v>
      </c>
      <c r="B191" s="10" t="s">
        <v>89</v>
      </c>
      <c r="C191" s="10" t="s">
        <v>90</v>
      </c>
      <c r="D191" s="26"/>
      <c r="E191" s="43">
        <v>175</v>
      </c>
      <c r="F191" s="42">
        <f>E191*1.17</f>
        <v>204.75</v>
      </c>
      <c r="G191" s="53"/>
    </row>
    <row r="192" spans="1:7" s="2" customFormat="1" ht="12">
      <c r="A192" s="37" t="s">
        <v>230</v>
      </c>
      <c r="B192" s="10" t="s">
        <v>81</v>
      </c>
      <c r="C192" s="10" t="s">
        <v>82</v>
      </c>
      <c r="D192" s="14">
        <v>190</v>
      </c>
      <c r="E192" s="43">
        <v>150</v>
      </c>
      <c r="F192" s="42">
        <f>E192*1.17</f>
        <v>175.5</v>
      </c>
      <c r="G192" s="53">
        <f>F192</f>
        <v>175.5</v>
      </c>
    </row>
    <row r="193" spans="1:7" s="3" customFormat="1" ht="12">
      <c r="A193" s="37" t="s">
        <v>218</v>
      </c>
      <c r="B193" s="10" t="s">
        <v>219</v>
      </c>
      <c r="C193" s="10" t="s">
        <v>220</v>
      </c>
      <c r="D193" s="16"/>
      <c r="E193" s="28">
        <v>150</v>
      </c>
      <c r="F193" s="42">
        <f>E193*1.17</f>
        <v>175.5</v>
      </c>
      <c r="G193" s="53">
        <f>SUBTOTAL(9,F193:F197)</f>
        <v>666.9</v>
      </c>
    </row>
    <row r="194" spans="1:7" s="2" customFormat="1" ht="24">
      <c r="A194" s="37" t="s">
        <v>218</v>
      </c>
      <c r="B194" s="10" t="s">
        <v>221</v>
      </c>
      <c r="C194" s="10" t="s">
        <v>222</v>
      </c>
      <c r="D194" s="16"/>
      <c r="E194" s="28">
        <v>120</v>
      </c>
      <c r="F194" s="42">
        <f>E194*1.17</f>
        <v>140.39999999999998</v>
      </c>
      <c r="G194" s="53"/>
    </row>
    <row r="195" spans="1:7" s="2" customFormat="1" ht="12">
      <c r="A195" s="40" t="s">
        <v>218</v>
      </c>
      <c r="B195" s="5" t="s">
        <v>95</v>
      </c>
      <c r="C195" s="5" t="s">
        <v>96</v>
      </c>
      <c r="D195" s="16"/>
      <c r="E195" s="46">
        <v>0</v>
      </c>
      <c r="F195" s="42">
        <f>E195*1.17</f>
        <v>0</v>
      </c>
      <c r="G195" s="54"/>
    </row>
    <row r="196" spans="1:7" s="2" customFormat="1" ht="12">
      <c r="A196" s="37" t="s">
        <v>218</v>
      </c>
      <c r="B196" s="10" t="s">
        <v>223</v>
      </c>
      <c r="C196" s="10" t="s">
        <v>224</v>
      </c>
      <c r="D196" s="16"/>
      <c r="E196" s="28">
        <v>150</v>
      </c>
      <c r="F196" s="42">
        <f>E196*1.17</f>
        <v>175.5</v>
      </c>
      <c r="G196" s="53"/>
    </row>
    <row r="197" spans="1:7" s="2" customFormat="1" ht="12">
      <c r="A197" s="37" t="s">
        <v>218</v>
      </c>
      <c r="B197" s="10" t="s">
        <v>225</v>
      </c>
      <c r="C197" s="10" t="s">
        <v>226</v>
      </c>
      <c r="D197" s="16"/>
      <c r="E197" s="28">
        <v>150</v>
      </c>
      <c r="F197" s="42">
        <f>E197*1.17</f>
        <v>175.5</v>
      </c>
      <c r="G197" s="53"/>
    </row>
    <row r="198" spans="1:7" s="2" customFormat="1" ht="12">
      <c r="A198" s="36" t="s">
        <v>60</v>
      </c>
      <c r="B198" s="15" t="s">
        <v>59</v>
      </c>
      <c r="C198" s="10"/>
      <c r="D198" s="14"/>
      <c r="E198" s="28">
        <v>300</v>
      </c>
      <c r="F198" s="42">
        <f>E198*1.17</f>
        <v>351</v>
      </c>
      <c r="G198" s="53">
        <f>SUBTOTAL(9,F198:F199)</f>
        <v>702</v>
      </c>
    </row>
    <row r="199" spans="1:7" s="2" customFormat="1" ht="12">
      <c r="A199" s="36" t="s">
        <v>60</v>
      </c>
      <c r="B199" s="15" t="s">
        <v>37</v>
      </c>
      <c r="C199" s="10"/>
      <c r="D199" s="14"/>
      <c r="E199" s="28">
        <v>300</v>
      </c>
      <c r="F199" s="42">
        <f>E199*1.17</f>
        <v>351</v>
      </c>
      <c r="G199" s="53"/>
    </row>
    <row r="200" spans="1:7" s="2" customFormat="1" ht="12">
      <c r="A200" s="36" t="s">
        <v>11</v>
      </c>
      <c r="B200" s="15" t="s">
        <v>10</v>
      </c>
      <c r="C200" s="10"/>
      <c r="D200" s="16"/>
      <c r="E200" s="43">
        <v>480</v>
      </c>
      <c r="F200" s="42">
        <f>E200*1.17</f>
        <v>561.5999999999999</v>
      </c>
      <c r="G200" s="53">
        <f>SUBTOTAL(9,F200:F202)</f>
        <v>1187.55</v>
      </c>
    </row>
    <row r="201" spans="1:7" s="3" customFormat="1" ht="12">
      <c r="A201" s="36" t="s">
        <v>11</v>
      </c>
      <c r="B201" s="15" t="s">
        <v>29</v>
      </c>
      <c r="C201" s="10"/>
      <c r="D201" s="15"/>
      <c r="E201" s="28">
        <v>235</v>
      </c>
      <c r="F201" s="42">
        <f>E201*1.17</f>
        <v>274.95</v>
      </c>
      <c r="G201" s="53"/>
    </row>
    <row r="202" spans="1:7" s="4" customFormat="1" ht="12">
      <c r="A202" s="36" t="s">
        <v>11</v>
      </c>
      <c r="B202" s="15" t="s">
        <v>37</v>
      </c>
      <c r="C202" s="10"/>
      <c r="D202" s="11"/>
      <c r="E202" s="28">
        <v>300</v>
      </c>
      <c r="F202" s="42">
        <f>E202*1.17</f>
        <v>351</v>
      </c>
      <c r="G202" s="53"/>
    </row>
    <row r="203" spans="1:7" s="3" customFormat="1" ht="12">
      <c r="A203" s="40" t="s">
        <v>139</v>
      </c>
      <c r="B203" s="5" t="s">
        <v>140</v>
      </c>
      <c r="C203" s="5" t="s">
        <v>141</v>
      </c>
      <c r="D203" s="16">
        <v>80</v>
      </c>
      <c r="E203" s="46">
        <v>0</v>
      </c>
      <c r="F203" s="42">
        <f>E203*1.17</f>
        <v>0</v>
      </c>
      <c r="G203" s="54">
        <f>SUBTOTAL(9,F203:F209)</f>
        <v>404.81999999999994</v>
      </c>
    </row>
    <row r="204" spans="1:7" s="2" customFormat="1" ht="12">
      <c r="A204" s="40" t="s">
        <v>139</v>
      </c>
      <c r="B204" s="5" t="s">
        <v>140</v>
      </c>
      <c r="C204" s="5" t="s">
        <v>141</v>
      </c>
      <c r="D204" s="16"/>
      <c r="E204" s="46">
        <v>0</v>
      </c>
      <c r="F204" s="42">
        <f>E204*1.17</f>
        <v>0</v>
      </c>
      <c r="G204" s="54"/>
    </row>
    <row r="205" spans="1:7" s="2" customFormat="1" ht="24">
      <c r="A205" s="40" t="s">
        <v>139</v>
      </c>
      <c r="B205" s="5" t="s">
        <v>75</v>
      </c>
      <c r="C205" s="5" t="s">
        <v>76</v>
      </c>
      <c r="D205" s="15"/>
      <c r="E205" s="46">
        <v>0</v>
      </c>
      <c r="F205" s="42">
        <f>E205*1.17</f>
        <v>0</v>
      </c>
      <c r="G205" s="54"/>
    </row>
    <row r="206" spans="1:7" s="2" customFormat="1" ht="24">
      <c r="A206" s="37" t="s">
        <v>139</v>
      </c>
      <c r="B206" s="10" t="s">
        <v>77</v>
      </c>
      <c r="C206" s="10" t="s">
        <v>78</v>
      </c>
      <c r="D206" s="15"/>
      <c r="E206" s="28">
        <v>186</v>
      </c>
      <c r="F206" s="42">
        <f>E206*1.17</f>
        <v>217.61999999999998</v>
      </c>
      <c r="G206" s="53"/>
    </row>
    <row r="207" spans="1:7" s="2" customFormat="1" ht="12">
      <c r="A207" s="37" t="s">
        <v>139</v>
      </c>
      <c r="B207" s="9" t="s">
        <v>142</v>
      </c>
      <c r="C207" s="9" t="s">
        <v>143</v>
      </c>
      <c r="D207" s="15"/>
      <c r="E207" s="28">
        <v>120</v>
      </c>
      <c r="F207" s="42">
        <f>E207*1.17</f>
        <v>140.39999999999998</v>
      </c>
      <c r="G207" s="53"/>
    </row>
    <row r="208" spans="1:7" s="2" customFormat="1" ht="12">
      <c r="A208" s="37" t="s">
        <v>139</v>
      </c>
      <c r="B208" s="19" t="s">
        <v>238</v>
      </c>
      <c r="C208" s="10" t="s">
        <v>144</v>
      </c>
      <c r="D208" s="15"/>
      <c r="E208" s="28">
        <v>20</v>
      </c>
      <c r="F208" s="42">
        <f>E208*1.17</f>
        <v>23.4</v>
      </c>
      <c r="G208" s="53"/>
    </row>
    <row r="209" spans="1:7" s="2" customFormat="1" ht="12">
      <c r="A209" s="37" t="s">
        <v>139</v>
      </c>
      <c r="B209" s="19" t="s">
        <v>238</v>
      </c>
      <c r="C209" s="10" t="s">
        <v>144</v>
      </c>
      <c r="D209" s="33"/>
      <c r="E209" s="28">
        <v>20</v>
      </c>
      <c r="F209" s="42">
        <f>E209*1.17</f>
        <v>23.4</v>
      </c>
      <c r="G209" s="53"/>
    </row>
    <row r="210" spans="1:7" s="2" customFormat="1" ht="12">
      <c r="A210" s="36" t="s">
        <v>12</v>
      </c>
      <c r="B210" s="15" t="s">
        <v>13</v>
      </c>
      <c r="C210" s="10"/>
      <c r="D210" s="16"/>
      <c r="E210" s="43">
        <v>480</v>
      </c>
      <c r="F210" s="42">
        <f>E210*1.17</f>
        <v>561.5999999999999</v>
      </c>
      <c r="G210" s="53">
        <f>SUBTOTAL(9,F210:F212)</f>
        <v>1626.3</v>
      </c>
    </row>
    <row r="211" spans="1:7" s="2" customFormat="1" ht="12">
      <c r="A211" s="36" t="s">
        <v>12</v>
      </c>
      <c r="B211" s="15" t="s">
        <v>248</v>
      </c>
      <c r="C211" s="10"/>
      <c r="D211" s="15"/>
      <c r="E211" s="28">
        <v>800</v>
      </c>
      <c r="F211" s="42">
        <f>E211*1.17</f>
        <v>936</v>
      </c>
      <c r="G211" s="53"/>
    </row>
    <row r="212" spans="1:7" ht="12">
      <c r="A212" s="58" t="s">
        <v>12</v>
      </c>
      <c r="B212" s="73" t="s">
        <v>72</v>
      </c>
      <c r="C212" s="74" t="s">
        <v>73</v>
      </c>
      <c r="D212" s="15"/>
      <c r="E212" s="48">
        <v>110</v>
      </c>
      <c r="F212" s="42">
        <f>E212*1.17</f>
        <v>128.7</v>
      </c>
      <c r="G212" s="53"/>
    </row>
    <row r="213" spans="1:7" ht="12">
      <c r="A213" s="69" t="s">
        <v>70</v>
      </c>
      <c r="B213" s="71" t="s">
        <v>69</v>
      </c>
      <c r="C213" s="10"/>
      <c r="E213" s="43">
        <v>580</v>
      </c>
      <c r="F213" s="42">
        <f>E213*1.17</f>
        <v>678.5999999999999</v>
      </c>
      <c r="G213" s="53">
        <f>SUBTOTAL(9,F213)</f>
        <v>678.5999999999999</v>
      </c>
    </row>
  </sheetData>
  <sheetProtection/>
  <autoFilter ref="A1:C273"/>
  <hyperlinks>
    <hyperlink ref="A127" r:id="rId1" display="http://raiszaharovna.www.nn.ru/"/>
    <hyperlink ref="A7" r:id="rId2" display="http://www.nn.ru/user.php?user_id=64965"/>
    <hyperlink ref="A47" r:id="rId3" display="http://www.nn.ru/user.php?user_id=307939"/>
    <hyperlink ref="A8" r:id="rId4" display="http://www.nn.ru/user.php?user_id=64965"/>
    <hyperlink ref="A56" r:id="rId5" display="http://www.nn.ru/user.php?user_id=196700"/>
    <hyperlink ref="A200" r:id="rId6" display="http://www.nn.ru/user.php?user_id=156982"/>
    <hyperlink ref="A210" r:id="rId7" display="http://www.nn.ru/user.php?user_id=266280"/>
    <hyperlink ref="A48" r:id="rId8" display="http://www.nn.ru/user.php?user_id=307939"/>
    <hyperlink ref="A2" r:id="rId9" display="http://www.nn.ru/user.php?user_id=215799"/>
    <hyperlink ref="A49" r:id="rId10" display="http://www.nn.ru/user.php?user_id=307939"/>
    <hyperlink ref="A155" r:id="rId11" display="http://www.nn.ru/user.php?user_id=161869"/>
    <hyperlink ref="A68" r:id="rId12" display="http://www.nn.ru/user.php?user_id=210730"/>
    <hyperlink ref="A211" r:id="rId13" display="http://www.nn.ru/user.php?user_id=266280"/>
    <hyperlink ref="A29" r:id="rId14" display="http://www.nn.ru/user.php?user_id=134711"/>
    <hyperlink ref="A13" r:id="rId15" display="http://www.nn.ru/user.php?user_id=68302"/>
    <hyperlink ref="A19" r:id="rId16" display="http://www.nn.ru/user.php?user_id=297587"/>
    <hyperlink ref="A57" r:id="rId17" display="http://www.nn.ru/user.php?user_id=152917"/>
    <hyperlink ref="A14" r:id="rId18" display="http://www.nn.ru/user.php?user_id=68302"/>
    <hyperlink ref="A20" r:id="rId19" display="http://www.nn.ru/user.php?user_id=297587"/>
    <hyperlink ref="A201" r:id="rId20" display="http://www.nn.ru/user.php?user_id=156982"/>
    <hyperlink ref="A21" r:id="rId21" display="http://www.nn.ru/user.php?user_id=297587"/>
    <hyperlink ref="A164" r:id="rId22" display="http://www.nn.ru/user.php?user_id=184292"/>
    <hyperlink ref="A105" r:id="rId23" display="http://www.nn.ru/user.php?user_id=204676"/>
    <hyperlink ref="A58" r:id="rId24" display="http://www.nn.ru/user.php?user_id=152917"/>
    <hyperlink ref="A22" r:id="rId25" display="http://www.nn.ru/user.php?user_id=297587"/>
    <hyperlink ref="A106" r:id="rId26" display="http://www.nn.ru/user.php?user_id=204676"/>
    <hyperlink ref="A66" r:id="rId27" display="http://www.nn.ru/user.php?user_id=206495"/>
    <hyperlink ref="A30" r:id="rId28" display="http://www.nn.ru/user.php?user_id=134711"/>
    <hyperlink ref="A101" r:id="rId29" display="http://www.nn.ru/user.php?user_id=195325"/>
    <hyperlink ref="A51" r:id="rId30" display="http://www.nn.ru/user.php?user_id=299032"/>
    <hyperlink ref="A202" r:id="rId31" display="http://www.nn.ru/user.php?user_id=156982"/>
    <hyperlink ref="A75" r:id="rId32" display="http://www.nn.ru/user.php?user_id=293060"/>
    <hyperlink ref="A108" r:id="rId33" display="http://www.nn.ru/user.php?user_id=305759"/>
    <hyperlink ref="A9" r:id="rId34" display="http://www.nn.ru/user.php?user_id=64965"/>
    <hyperlink ref="A10" r:id="rId35" display="http://www.nn.ru/user.php?user_id=64965"/>
    <hyperlink ref="A76" r:id="rId36" display="http://www.nn.ru/user.php?user_id=293060"/>
    <hyperlink ref="A181" r:id="rId37" display="http://www.nn.ru/user.php?user_id=152428"/>
    <hyperlink ref="A59" r:id="rId38" display="http://www.nn.ru/user.php?user_id=152917"/>
    <hyperlink ref="A52" r:id="rId39" display="http://www.nn.ru/user.php?user_id=299032"/>
    <hyperlink ref="A60" r:id="rId40" display="http://www.nn.ru/user.php?user_id=152917"/>
    <hyperlink ref="A67" r:id="rId41" display="http://www.nn.ru/user.php?user_id=206495"/>
    <hyperlink ref="A42" r:id="rId42" display="http://www.nn.ru/user.php?user_id=304840"/>
    <hyperlink ref="A128" r:id="rId43" display="http://www.nn.ru/user.php?user_id=235978"/>
    <hyperlink ref="A69" r:id="rId44" display="http://www.nn.ru/user.php?user_id=210730"/>
    <hyperlink ref="A77" r:id="rId45" display="http://www.nn.ru/user.php?user_id=293060"/>
    <hyperlink ref="A61" r:id="rId46" display="http://www.nn.ru/user.php?user_id=217732"/>
    <hyperlink ref="A198" r:id="rId47" display="http://www.nn.ru/user.php?user_id=228343"/>
    <hyperlink ref="A53" r:id="rId48" display="http://www.nn.ru/user.php?user_id=299032"/>
    <hyperlink ref="A107" r:id="rId49" display="http://www.nn.ru/user.php?user_id=112579"/>
    <hyperlink ref="A70" r:id="rId50" display="http://www.nn.ru/user.php?user_id=210730"/>
    <hyperlink ref="A43" r:id="rId51" display="http://www.nn.ru/user.php?user_id=305686"/>
    <hyperlink ref="A55" r:id="rId52" display="http://www.nn.ru/user.php?user_id=257457"/>
    <hyperlink ref="A54" r:id="rId53" display="http://www.nn.ru/user.php?user_id=299032"/>
    <hyperlink ref="A50" r:id="rId54" display="http://www.nn.ru/user.php?user_id=307939"/>
    <hyperlink ref="A104" r:id="rId55" display="http://www.nn.ru/user.php?user_id=30954"/>
    <hyperlink ref="A71" r:id="rId56" display="http://www.nn.ru/user.php?user_id=210730"/>
    <hyperlink ref="A213" r:id="rId57" display="http://www.nn.ru/user.php?user_id=191103"/>
    <hyperlink ref="A16" r:id="rId58" display="http://www.nn.ru/user.php?user_id=242354"/>
    <hyperlink ref="A114" r:id="rId59" display="http://tucano273.www.nn.ru/"/>
    <hyperlink ref="A115" r:id="rId60" display="http://tucano273.www.nn.ru/"/>
    <hyperlink ref="A116" r:id="rId61" display="http://tucano273.www.nn.ru/"/>
    <hyperlink ref="A27" r:id="rId62" display="Flor@"/>
    <hyperlink ref="A28" r:id="rId63" display="Flor@"/>
    <hyperlink ref="A74" r:id="rId64" display="http://natty2003.www.nn.ru/"/>
    <hyperlink ref="A44" r:id="rId65" display="http://www.nn.ru/user.php?user_id=305686"/>
    <hyperlink ref="A107:A108" r:id="rId66" display="http://www.nn.ru/user.php?user_id=305759"/>
    <hyperlink ref="A154:A155" r:id="rId67" display="http://www.nn.ru/user.php?user_id=161869"/>
    <hyperlink ref="A182" r:id="rId68" display="http://www.nn.ru/user.php?user_id=152428"/>
    <hyperlink ref="A199" r:id="rId69" display="http://www.nn.ru/user.php?user_id=228343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2010-04-06T06:08:34Z</cp:lastPrinted>
  <dcterms:created xsi:type="dcterms:W3CDTF">2010-04-05T11:30:56Z</dcterms:created>
  <dcterms:modified xsi:type="dcterms:W3CDTF">2011-11-17T17:45:44Z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