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510" activeTab="0"/>
  </bookViews>
  <sheets>
    <sheet name="Sheet1 (5)" sheetId="1" r:id="rId1"/>
  </sheets>
  <definedNames>
    <definedName name="_xlnm._FilterDatabase" localSheetId="0" hidden="1">'Sheet1 (5)'!$A$1:$K$41</definedName>
    <definedName name="_xlnm.Print_Area" localSheetId="0">'Sheet1 (5)'!$A$1:$L$41</definedName>
  </definedNames>
  <calcPr fullCalcOnLoad="1"/>
</workbook>
</file>

<file path=xl/sharedStrings.xml><?xml version="1.0" encoding="utf-8"?>
<sst xmlns="http://schemas.openxmlformats.org/spreadsheetml/2006/main" count="220" uniqueCount="91">
  <si>
    <t>НИК</t>
  </si>
  <si>
    <t>Название раздела</t>
  </si>
  <si>
    <t>Артикул</t>
  </si>
  <si>
    <t>Код</t>
  </si>
  <si>
    <t>Описание</t>
  </si>
  <si>
    <t>Цвет</t>
  </si>
  <si>
    <t>Размер</t>
  </si>
  <si>
    <t>Цена</t>
  </si>
  <si>
    <t>Кол-во</t>
  </si>
  <si>
    <t>Сумма</t>
  </si>
  <si>
    <t>Общая сумма</t>
  </si>
  <si>
    <t>Итого с %%</t>
  </si>
  <si>
    <t>AANNUSHKA</t>
  </si>
  <si>
    <t>леггинсы</t>
  </si>
  <si>
    <t>PANTE KASHMIR</t>
  </si>
  <si>
    <t xml:space="preserve">PA 154 W </t>
  </si>
  <si>
    <t>NERO</t>
  </si>
  <si>
    <t>L</t>
  </si>
  <si>
    <t>Fairyinna</t>
  </si>
  <si>
    <t>Термобелье</t>
  </si>
  <si>
    <t>UPL/80</t>
  </si>
  <si>
    <t>брюки унисекс</t>
  </si>
  <si>
    <t>Nero</t>
  </si>
  <si>
    <t>XL</t>
  </si>
  <si>
    <t>СUTL/80</t>
  </si>
  <si>
    <t>кофта унисекс длинный рукав(круглый вырез)</t>
  </si>
  <si>
    <t>DOLCE распродажа</t>
  </si>
  <si>
    <t>СЛИП С ЗАНИЖЕННОЙ ТАЛИЕЙ</t>
  </si>
  <si>
    <t>сливовый</t>
  </si>
  <si>
    <t>L/XL</t>
  </si>
  <si>
    <t>ВОДОЛАЗКА ДЛ.РУКАВ</t>
  </si>
  <si>
    <t>розовый</t>
  </si>
  <si>
    <t xml:space="preserve">S/M </t>
  </si>
  <si>
    <t>-</t>
  </si>
  <si>
    <t>стринги</t>
  </si>
  <si>
    <t>xl</t>
  </si>
  <si>
    <t>лаванда</t>
  </si>
  <si>
    <t>танга</t>
  </si>
  <si>
    <t xml:space="preserve">розовый </t>
  </si>
  <si>
    <t>ВОДОЛАЗКА FASHION</t>
  </si>
  <si>
    <t>бирюза</t>
  </si>
  <si>
    <t>Колготы и носки</t>
  </si>
  <si>
    <t>RIPOSANTE 70</t>
  </si>
  <si>
    <t>RI 70 CO</t>
  </si>
  <si>
    <t>колготки</t>
  </si>
  <si>
    <t>VISONE</t>
  </si>
  <si>
    <t>olushca</t>
  </si>
  <si>
    <t>бордо</t>
  </si>
  <si>
    <t>СТРИНГИ</t>
  </si>
  <si>
    <t xml:space="preserve">сливовый красный лаванда </t>
  </si>
  <si>
    <t>S /M</t>
  </si>
  <si>
    <t>ТАНГА</t>
  </si>
  <si>
    <t>розовый , голубой, коасный, лавандовый, бирюзовый</t>
  </si>
  <si>
    <t xml:space="preserve"> колготки</t>
  </si>
  <si>
    <t>коррекция</t>
  </si>
  <si>
    <t xml:space="preserve">89-622769   </t>
  </si>
  <si>
    <t>Корректирующие плотные трусы с высокой талией</t>
  </si>
  <si>
    <t xml:space="preserve">NERO или DORATO </t>
  </si>
  <si>
    <t>S/M</t>
  </si>
  <si>
    <t>pudic</t>
  </si>
  <si>
    <t>RIPOSANTE 50</t>
  </si>
  <si>
    <t>RI 50 CO</t>
  </si>
  <si>
    <t>CAPPUCCINO</t>
  </si>
  <si>
    <t>корректирующее белье</t>
  </si>
  <si>
    <t>89-622771</t>
  </si>
  <si>
    <t>Корректирующие плотные бриджы с высокой талией</t>
  </si>
  <si>
    <t>DORATO</t>
  </si>
  <si>
    <t>Svetilnik</t>
  </si>
  <si>
    <t>ВОДОЛАЗКА ВОРОТНИК "СТОЙКА",РУКАВ 3/4</t>
  </si>
  <si>
    <t>ванильный, на замену шоколадный</t>
  </si>
  <si>
    <t>красный</t>
  </si>
  <si>
    <t>velikaya</t>
  </si>
  <si>
    <t>micro30</t>
  </si>
  <si>
    <t>MI 30 CO</t>
  </si>
  <si>
    <t>microtulle20</t>
  </si>
  <si>
    <t>MT 20 CO</t>
  </si>
  <si>
    <t>visone</t>
  </si>
  <si>
    <t>riposante20</t>
  </si>
  <si>
    <t xml:space="preserve"> RI 20 CO</t>
  </si>
  <si>
    <t>Playa</t>
  </si>
  <si>
    <t>velato20</t>
  </si>
  <si>
    <t>VE 20 CO</t>
  </si>
  <si>
    <t xml:space="preserve"> Playa</t>
  </si>
  <si>
    <t>velato20 vita bassa</t>
  </si>
  <si>
    <t>VE 20 VB</t>
  </si>
  <si>
    <t>люсийка</t>
  </si>
  <si>
    <t>голубой</t>
  </si>
  <si>
    <t>коррект бельё</t>
  </si>
  <si>
    <t>черные</t>
  </si>
  <si>
    <t>улитка1</t>
  </si>
  <si>
    <t>olushca(Е)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</si>
</sst>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3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 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pane ySplit="1" topLeftCell="BM2" activePane="bottomLeft" state="frozen"/>
      <selection pane="topLeft" activeCell="A1" sqref="A1"/>
      <selection pane="bottomLeft" activeCell="B13" sqref="B13"/>
    </sheetView>
  </sheetViews>
  <sheetFormatPr defaultColWidth="17.140625" defaultRowHeight="12.75" customHeight="1"/>
  <cols>
    <col min="1" max="3" width="17.140625" style="3" customWidth="1"/>
    <col min="4" max="4" width="12.00390625" style="3" customWidth="1"/>
    <col min="5" max="5" width="17.140625" style="3" customWidth="1"/>
    <col min="6" max="6" width="13.8515625" style="3" customWidth="1"/>
    <col min="7" max="8" width="9.57421875" style="3" customWidth="1"/>
    <col min="9" max="9" width="11.57421875" style="3" customWidth="1"/>
    <col min="10" max="10" width="10.00390625" style="3" customWidth="1"/>
    <col min="11" max="12" width="13.421875" style="3" customWidth="1"/>
    <col min="13" max="21" width="17.140625" style="3" customWidth="1"/>
    <col min="22" max="16384" width="17.140625" style="3" customWidth="1"/>
  </cols>
  <sheetData>
    <row r="1" spans="1:12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2.75">
      <c r="A2" s="4" t="s">
        <v>12</v>
      </c>
      <c r="B2" s="4" t="s">
        <v>13</v>
      </c>
      <c r="C2" s="4" t="s">
        <v>14</v>
      </c>
      <c r="D2" s="4" t="s">
        <v>15</v>
      </c>
      <c r="E2" s="4" t="s">
        <v>13</v>
      </c>
      <c r="F2" s="4" t="s">
        <v>16</v>
      </c>
      <c r="G2" s="4" t="s">
        <v>17</v>
      </c>
      <c r="H2" s="4">
        <v>445</v>
      </c>
      <c r="I2" s="4">
        <v>1</v>
      </c>
      <c r="J2" s="4">
        <f aca="true" t="shared" si="0" ref="J2:J40">I2*H2</f>
        <v>445</v>
      </c>
      <c r="K2" s="5">
        <f>J2</f>
        <v>445</v>
      </c>
      <c r="L2" s="6">
        <f>K2*1.12</f>
        <v>498.40000000000003</v>
      </c>
    </row>
    <row r="3" spans="1:12" ht="12.75">
      <c r="A3" s="4" t="s">
        <v>18</v>
      </c>
      <c r="B3" s="4" t="s">
        <v>19</v>
      </c>
      <c r="C3" s="4" t="s">
        <v>20</v>
      </c>
      <c r="D3" s="4"/>
      <c r="E3" s="4" t="s">
        <v>21</v>
      </c>
      <c r="F3" s="4" t="s">
        <v>22</v>
      </c>
      <c r="G3" s="4" t="s">
        <v>23</v>
      </c>
      <c r="H3" s="4">
        <v>750</v>
      </c>
      <c r="I3" s="4">
        <v>1</v>
      </c>
      <c r="J3" s="4">
        <f t="shared" si="0"/>
        <v>750</v>
      </c>
      <c r="K3" s="7">
        <f>SUM(J3:J4)</f>
        <v>1500</v>
      </c>
      <c r="L3" s="8">
        <f>K3*1.12</f>
        <v>1680.0000000000002</v>
      </c>
    </row>
    <row r="4" spans="1:12" ht="51">
      <c r="A4" s="4" t="s">
        <v>18</v>
      </c>
      <c r="B4" s="4" t="s">
        <v>19</v>
      </c>
      <c r="C4" s="4" t="s">
        <v>24</v>
      </c>
      <c r="D4" s="4"/>
      <c r="E4" s="4" t="s">
        <v>25</v>
      </c>
      <c r="F4" s="4" t="s">
        <v>22</v>
      </c>
      <c r="G4" s="4" t="s">
        <v>23</v>
      </c>
      <c r="H4" s="4">
        <v>750</v>
      </c>
      <c r="I4" s="4">
        <v>1</v>
      </c>
      <c r="J4" s="4">
        <f t="shared" si="0"/>
        <v>750</v>
      </c>
      <c r="K4" s="9"/>
      <c r="L4" s="10"/>
    </row>
    <row r="5" spans="1:12" ht="38.25">
      <c r="A5" s="4" t="s">
        <v>90</v>
      </c>
      <c r="B5" s="4" t="s">
        <v>26</v>
      </c>
      <c r="C5" s="4">
        <v>101</v>
      </c>
      <c r="D5" s="4"/>
      <c r="E5" s="4" t="s">
        <v>27</v>
      </c>
      <c r="F5" s="4" t="s">
        <v>28</v>
      </c>
      <c r="G5" s="4" t="s">
        <v>29</v>
      </c>
      <c r="H5" s="4">
        <v>50</v>
      </c>
      <c r="I5" s="4">
        <v>1</v>
      </c>
      <c r="J5" s="4">
        <f t="shared" si="0"/>
        <v>50</v>
      </c>
      <c r="K5" s="7">
        <f>SUM(J5:J12)</f>
        <v>740</v>
      </c>
      <c r="L5" s="8">
        <f>K5</f>
        <v>740</v>
      </c>
    </row>
    <row r="6" spans="1:12" ht="25.5">
      <c r="A6" s="4" t="s">
        <v>90</v>
      </c>
      <c r="B6" s="4" t="s">
        <v>26</v>
      </c>
      <c r="C6" s="4">
        <v>53</v>
      </c>
      <c r="D6" s="4"/>
      <c r="E6" s="4" t="s">
        <v>30</v>
      </c>
      <c r="F6" s="4" t="s">
        <v>31</v>
      </c>
      <c r="G6" s="4" t="s">
        <v>32</v>
      </c>
      <c r="H6" s="4">
        <v>200</v>
      </c>
      <c r="I6" s="4">
        <v>1</v>
      </c>
      <c r="J6" s="4">
        <f t="shared" si="0"/>
        <v>200</v>
      </c>
      <c r="K6" s="11"/>
      <c r="L6" s="12"/>
    </row>
    <row r="7" spans="1:12" ht="25.5">
      <c r="A7" s="4" t="s">
        <v>90</v>
      </c>
      <c r="B7" s="4" t="s">
        <v>26</v>
      </c>
      <c r="C7" s="4">
        <v>100</v>
      </c>
      <c r="D7" s="4" t="s">
        <v>33</v>
      </c>
      <c r="E7" s="4" t="s">
        <v>34</v>
      </c>
      <c r="F7" s="4" t="s">
        <v>28</v>
      </c>
      <c r="G7" s="4" t="s">
        <v>35</v>
      </c>
      <c r="H7" s="4">
        <v>50</v>
      </c>
      <c r="I7" s="4">
        <v>1</v>
      </c>
      <c r="J7" s="4">
        <f t="shared" si="0"/>
        <v>50</v>
      </c>
      <c r="K7" s="11"/>
      <c r="L7" s="12"/>
    </row>
    <row r="8" spans="1:12" ht="25.5">
      <c r="A8" s="4" t="s">
        <v>90</v>
      </c>
      <c r="B8" s="4" t="s">
        <v>26</v>
      </c>
      <c r="C8" s="4">
        <v>100</v>
      </c>
      <c r="D8" s="4" t="s">
        <v>33</v>
      </c>
      <c r="E8" s="4" t="s">
        <v>34</v>
      </c>
      <c r="F8" s="4" t="s">
        <v>36</v>
      </c>
      <c r="G8" s="4" t="s">
        <v>35</v>
      </c>
      <c r="H8" s="4">
        <v>50</v>
      </c>
      <c r="I8" s="4">
        <v>1</v>
      </c>
      <c r="J8" s="4">
        <f t="shared" si="0"/>
        <v>50</v>
      </c>
      <c r="K8" s="11"/>
      <c r="L8" s="12"/>
    </row>
    <row r="9" spans="1:12" ht="25.5">
      <c r="A9" s="4" t="s">
        <v>90</v>
      </c>
      <c r="B9" s="4" t="s">
        <v>26</v>
      </c>
      <c r="C9" s="4">
        <v>103</v>
      </c>
      <c r="D9" s="4"/>
      <c r="E9" s="4" t="s">
        <v>37</v>
      </c>
      <c r="F9" s="4" t="s">
        <v>38</v>
      </c>
      <c r="G9" s="4" t="s">
        <v>35</v>
      </c>
      <c r="H9" s="4">
        <v>50</v>
      </c>
      <c r="I9" s="4">
        <v>1</v>
      </c>
      <c r="J9" s="4">
        <f t="shared" si="0"/>
        <v>50</v>
      </c>
      <c r="K9" s="11"/>
      <c r="L9" s="12"/>
    </row>
    <row r="10" spans="1:12" ht="25.5">
      <c r="A10" s="4" t="s">
        <v>90</v>
      </c>
      <c r="B10" s="4" t="s">
        <v>26</v>
      </c>
      <c r="C10" s="4">
        <v>55</v>
      </c>
      <c r="D10" s="4"/>
      <c r="E10" s="4" t="s">
        <v>39</v>
      </c>
      <c r="F10" s="4" t="s">
        <v>40</v>
      </c>
      <c r="G10" s="4" t="s">
        <v>35</v>
      </c>
      <c r="H10" s="4">
        <v>200</v>
      </c>
      <c r="I10" s="4">
        <v>1</v>
      </c>
      <c r="J10" s="4">
        <f t="shared" si="0"/>
        <v>200</v>
      </c>
      <c r="K10" s="11"/>
      <c r="L10" s="12"/>
    </row>
    <row r="11" spans="1:12" ht="12.75">
      <c r="A11" s="4" t="s">
        <v>90</v>
      </c>
      <c r="B11" s="4" t="s">
        <v>41</v>
      </c>
      <c r="C11" s="4" t="s">
        <v>42</v>
      </c>
      <c r="D11" s="4" t="s">
        <v>43</v>
      </c>
      <c r="E11" s="4" t="s">
        <v>44</v>
      </c>
      <c r="F11" s="4" t="s">
        <v>45</v>
      </c>
      <c r="G11" s="4">
        <v>2</v>
      </c>
      <c r="H11" s="4">
        <v>70</v>
      </c>
      <c r="I11" s="4">
        <v>1</v>
      </c>
      <c r="J11" s="4">
        <f t="shared" si="0"/>
        <v>70</v>
      </c>
      <c r="K11" s="11"/>
      <c r="L11" s="12"/>
    </row>
    <row r="12" spans="1:12" ht="12.75">
      <c r="A12" s="4" t="s">
        <v>90</v>
      </c>
      <c r="B12" s="4" t="s">
        <v>41</v>
      </c>
      <c r="C12" s="4" t="s">
        <v>42</v>
      </c>
      <c r="D12" s="4" t="s">
        <v>43</v>
      </c>
      <c r="E12" s="4" t="s">
        <v>44</v>
      </c>
      <c r="F12" s="4" t="s">
        <v>45</v>
      </c>
      <c r="G12" s="4">
        <v>2</v>
      </c>
      <c r="H12" s="4">
        <v>70</v>
      </c>
      <c r="I12" s="4">
        <v>1</v>
      </c>
      <c r="J12" s="4">
        <f t="shared" si="0"/>
        <v>70</v>
      </c>
      <c r="K12" s="9"/>
      <c r="L12" s="10"/>
    </row>
    <row r="13" spans="1:12" ht="25.5">
      <c r="A13" s="4" t="s">
        <v>46</v>
      </c>
      <c r="B13" s="4" t="s">
        <v>26</v>
      </c>
      <c r="C13" s="4">
        <v>100</v>
      </c>
      <c r="D13" s="4"/>
      <c r="E13" s="4"/>
      <c r="F13" s="4" t="s">
        <v>36</v>
      </c>
      <c r="G13" s="4" t="s">
        <v>29</v>
      </c>
      <c r="H13" s="4">
        <v>50</v>
      </c>
      <c r="I13" s="4">
        <v>1</v>
      </c>
      <c r="J13" s="4">
        <f t="shared" si="0"/>
        <v>50</v>
      </c>
      <c r="K13" s="7">
        <f>SUM(J13:J21)</f>
        <v>1705</v>
      </c>
      <c r="L13" s="8">
        <v>1705</v>
      </c>
    </row>
    <row r="14" spans="1:12" ht="25.5">
      <c r="A14" s="4" t="s">
        <v>46</v>
      </c>
      <c r="B14" s="4" t="s">
        <v>26</v>
      </c>
      <c r="C14" s="4">
        <v>101</v>
      </c>
      <c r="D14" s="4"/>
      <c r="E14" s="4"/>
      <c r="F14" s="4" t="s">
        <v>47</v>
      </c>
      <c r="G14" s="4" t="s">
        <v>29</v>
      </c>
      <c r="H14" s="4">
        <v>50</v>
      </c>
      <c r="I14" s="4">
        <v>1</v>
      </c>
      <c r="J14" s="4">
        <f t="shared" si="0"/>
        <v>50</v>
      </c>
      <c r="K14" s="11"/>
      <c r="L14" s="12"/>
    </row>
    <row r="15" spans="1:12" ht="38.25">
      <c r="A15" s="4" t="s">
        <v>46</v>
      </c>
      <c r="B15" s="4" t="s">
        <v>26</v>
      </c>
      <c r="C15" s="4">
        <v>100</v>
      </c>
      <c r="D15" s="4"/>
      <c r="E15" s="4" t="s">
        <v>48</v>
      </c>
      <c r="F15" s="4" t="s">
        <v>49</v>
      </c>
      <c r="G15" s="4" t="s">
        <v>50</v>
      </c>
      <c r="H15" s="4">
        <v>50</v>
      </c>
      <c r="I15" s="4">
        <v>2</v>
      </c>
      <c r="J15" s="4">
        <f t="shared" si="0"/>
        <v>100</v>
      </c>
      <c r="K15" s="11"/>
      <c r="L15" s="12"/>
    </row>
    <row r="16" spans="1:12" ht="63.75">
      <c r="A16" s="4" t="s">
        <v>46</v>
      </c>
      <c r="B16" s="4" t="s">
        <v>26</v>
      </c>
      <c r="C16" s="4">
        <v>103</v>
      </c>
      <c r="D16" s="4"/>
      <c r="E16" s="4" t="s">
        <v>51</v>
      </c>
      <c r="F16" s="4" t="s">
        <v>52</v>
      </c>
      <c r="G16" s="4" t="s">
        <v>50</v>
      </c>
      <c r="H16" s="4">
        <v>50</v>
      </c>
      <c r="I16" s="4">
        <v>5</v>
      </c>
      <c r="J16" s="4">
        <f t="shared" si="0"/>
        <v>250</v>
      </c>
      <c r="K16" s="11"/>
      <c r="L16" s="12"/>
    </row>
    <row r="17" spans="1:12" ht="25.5">
      <c r="A17" s="4" t="s">
        <v>46</v>
      </c>
      <c r="B17" s="4" t="s">
        <v>26</v>
      </c>
      <c r="C17" s="4">
        <v>55</v>
      </c>
      <c r="D17" s="4"/>
      <c r="E17" s="4" t="s">
        <v>39</v>
      </c>
      <c r="F17" s="4" t="s">
        <v>36</v>
      </c>
      <c r="G17" s="4" t="s">
        <v>50</v>
      </c>
      <c r="H17" s="4">
        <v>200</v>
      </c>
      <c r="I17" s="4">
        <v>1</v>
      </c>
      <c r="J17" s="4">
        <f t="shared" si="0"/>
        <v>200</v>
      </c>
      <c r="K17" s="11"/>
      <c r="L17" s="12"/>
    </row>
    <row r="18" spans="1:12" ht="12.75">
      <c r="A18" s="4" t="s">
        <v>46</v>
      </c>
      <c r="B18" s="4" t="s">
        <v>41</v>
      </c>
      <c r="C18" s="4" t="s">
        <v>42</v>
      </c>
      <c r="D18" s="4" t="s">
        <v>43</v>
      </c>
      <c r="E18" s="4" t="s">
        <v>53</v>
      </c>
      <c r="F18" s="4" t="s">
        <v>45</v>
      </c>
      <c r="G18" s="4">
        <v>3</v>
      </c>
      <c r="H18" s="4">
        <v>70</v>
      </c>
      <c r="I18" s="4">
        <v>3</v>
      </c>
      <c r="J18" s="4">
        <f t="shared" si="0"/>
        <v>210</v>
      </c>
      <c r="K18" s="11"/>
      <c r="L18" s="12"/>
    </row>
    <row r="19" spans="1:12" ht="12.75">
      <c r="A19" s="4" t="s">
        <v>46</v>
      </c>
      <c r="B19" s="4" t="s">
        <v>41</v>
      </c>
      <c r="C19" s="4" t="s">
        <v>42</v>
      </c>
      <c r="D19" s="4" t="s">
        <v>43</v>
      </c>
      <c r="E19" s="4" t="s">
        <v>53</v>
      </c>
      <c r="F19" s="4" t="s">
        <v>45</v>
      </c>
      <c r="G19" s="4">
        <v>5</v>
      </c>
      <c r="H19" s="4">
        <v>70</v>
      </c>
      <c r="I19" s="4">
        <v>2</v>
      </c>
      <c r="J19" s="4">
        <f t="shared" si="0"/>
        <v>140</v>
      </c>
      <c r="K19" s="11"/>
      <c r="L19" s="12"/>
    </row>
    <row r="20" spans="1:12" ht="51">
      <c r="A20" s="4" t="s">
        <v>46</v>
      </c>
      <c r="B20" s="4" t="s">
        <v>54</v>
      </c>
      <c r="C20" s="4" t="s">
        <v>55</v>
      </c>
      <c r="D20" s="4"/>
      <c r="E20" s="4" t="s">
        <v>56</v>
      </c>
      <c r="F20" s="4" t="s">
        <v>57</v>
      </c>
      <c r="G20" s="4" t="s">
        <v>32</v>
      </c>
      <c r="H20" s="4">
        <v>260</v>
      </c>
      <c r="I20" s="4">
        <v>1</v>
      </c>
      <c r="J20" s="4">
        <f t="shared" si="0"/>
        <v>260</v>
      </c>
      <c r="K20" s="11"/>
      <c r="L20" s="12"/>
    </row>
    <row r="21" spans="1:12" ht="12.75">
      <c r="A21" s="4" t="s">
        <v>46</v>
      </c>
      <c r="B21" s="4" t="s">
        <v>13</v>
      </c>
      <c r="C21" s="4" t="s">
        <v>14</v>
      </c>
      <c r="D21" s="4" t="s">
        <v>15</v>
      </c>
      <c r="E21" s="4" t="s">
        <v>13</v>
      </c>
      <c r="F21" s="4" t="s">
        <v>16</v>
      </c>
      <c r="G21" s="4" t="s">
        <v>58</v>
      </c>
      <c r="H21" s="4">
        <v>445</v>
      </c>
      <c r="I21" s="4">
        <v>1</v>
      </c>
      <c r="J21" s="4">
        <f t="shared" si="0"/>
        <v>445</v>
      </c>
      <c r="K21" s="9"/>
      <c r="L21" s="10"/>
    </row>
    <row r="22" spans="1:12" ht="12.75">
      <c r="A22" s="4" t="s">
        <v>59</v>
      </c>
      <c r="B22" s="4" t="s">
        <v>41</v>
      </c>
      <c r="C22" s="4" t="s">
        <v>60</v>
      </c>
      <c r="D22" s="4" t="s">
        <v>61</v>
      </c>
      <c r="E22" s="4"/>
      <c r="F22" s="4" t="s">
        <v>62</v>
      </c>
      <c r="G22" s="4">
        <v>4</v>
      </c>
      <c r="H22" s="4">
        <v>64</v>
      </c>
      <c r="I22" s="4">
        <v>1</v>
      </c>
      <c r="J22" s="4">
        <f t="shared" si="0"/>
        <v>64</v>
      </c>
      <c r="K22" s="7">
        <f>SUM(J22:J24)</f>
        <v>442</v>
      </c>
      <c r="L22" s="8">
        <f>K22*1.12</f>
        <v>495.04</v>
      </c>
    </row>
    <row r="23" spans="1:12" ht="12.75">
      <c r="A23" s="4" t="s">
        <v>59</v>
      </c>
      <c r="B23" s="4" t="s">
        <v>41</v>
      </c>
      <c r="C23" s="4" t="s">
        <v>42</v>
      </c>
      <c r="D23" s="4" t="s">
        <v>43</v>
      </c>
      <c r="E23" s="4"/>
      <c r="F23" s="4" t="s">
        <v>45</v>
      </c>
      <c r="G23" s="4">
        <v>4</v>
      </c>
      <c r="H23" s="4">
        <v>70</v>
      </c>
      <c r="I23" s="4">
        <v>1</v>
      </c>
      <c r="J23" s="4">
        <f t="shared" si="0"/>
        <v>70</v>
      </c>
      <c r="K23" s="11"/>
      <c r="L23" s="12"/>
    </row>
    <row r="24" spans="1:12" s="14" customFormat="1" ht="51">
      <c r="A24" s="4" t="s">
        <v>59</v>
      </c>
      <c r="B24" s="4" t="s">
        <v>63</v>
      </c>
      <c r="C24" s="4" t="s">
        <v>64</v>
      </c>
      <c r="D24" s="4"/>
      <c r="E24" s="4" t="s">
        <v>65</v>
      </c>
      <c r="F24" s="4" t="s">
        <v>66</v>
      </c>
      <c r="G24" s="4" t="s">
        <v>29</v>
      </c>
      <c r="H24" s="4">
        <v>308</v>
      </c>
      <c r="I24" s="4">
        <v>1</v>
      </c>
      <c r="J24" s="4">
        <f t="shared" si="0"/>
        <v>308</v>
      </c>
      <c r="K24" s="9"/>
      <c r="L24" s="10"/>
    </row>
    <row r="25" spans="1:12" ht="0.75" customHeight="1">
      <c r="A25" s="4" t="s">
        <v>67</v>
      </c>
      <c r="B25" s="4" t="s">
        <v>26</v>
      </c>
      <c r="C25" s="4">
        <v>49</v>
      </c>
      <c r="D25" s="4"/>
      <c r="E25" s="4" t="s">
        <v>68</v>
      </c>
      <c r="F25" s="4" t="s">
        <v>69</v>
      </c>
      <c r="G25" s="4" t="s">
        <v>29</v>
      </c>
      <c r="H25" s="4">
        <v>200</v>
      </c>
      <c r="I25" s="4">
        <v>1</v>
      </c>
      <c r="J25" s="4">
        <f t="shared" si="0"/>
        <v>200</v>
      </c>
      <c r="K25" s="4"/>
      <c r="L25" s="13"/>
    </row>
    <row r="26" spans="1:12" ht="25.5">
      <c r="A26" s="4" t="s">
        <v>67</v>
      </c>
      <c r="B26" s="4" t="s">
        <v>26</v>
      </c>
      <c r="C26" s="4">
        <v>100</v>
      </c>
      <c r="D26" s="4"/>
      <c r="E26" s="4" t="s">
        <v>34</v>
      </c>
      <c r="F26" s="4" t="s">
        <v>47</v>
      </c>
      <c r="G26" s="4" t="s">
        <v>29</v>
      </c>
      <c r="H26" s="4">
        <v>50</v>
      </c>
      <c r="I26" s="4">
        <v>1</v>
      </c>
      <c r="J26" s="4">
        <f t="shared" si="0"/>
        <v>50</v>
      </c>
      <c r="K26" s="7">
        <f>SUM(J26:J30)</f>
        <v>400</v>
      </c>
      <c r="L26" s="8">
        <f>K26*1.12</f>
        <v>448.00000000000006</v>
      </c>
    </row>
    <row r="27" spans="1:12" ht="25.5">
      <c r="A27" s="4" t="s">
        <v>67</v>
      </c>
      <c r="B27" s="4" t="s">
        <v>26</v>
      </c>
      <c r="C27" s="4">
        <v>100</v>
      </c>
      <c r="D27" s="4"/>
      <c r="E27" s="4" t="s">
        <v>34</v>
      </c>
      <c r="F27" s="4" t="s">
        <v>28</v>
      </c>
      <c r="G27" s="4" t="s">
        <v>29</v>
      </c>
      <c r="H27" s="4">
        <v>50</v>
      </c>
      <c r="I27" s="4">
        <v>1</v>
      </c>
      <c r="J27" s="4">
        <f t="shared" si="0"/>
        <v>50</v>
      </c>
      <c r="K27" s="11"/>
      <c r="L27" s="12"/>
    </row>
    <row r="28" spans="1:12" ht="25.5">
      <c r="A28" s="4" t="s">
        <v>67</v>
      </c>
      <c r="B28" s="4" t="s">
        <v>26</v>
      </c>
      <c r="C28" s="4">
        <v>100</v>
      </c>
      <c r="D28" s="4"/>
      <c r="E28" s="4" t="s">
        <v>34</v>
      </c>
      <c r="F28" s="4" t="s">
        <v>70</v>
      </c>
      <c r="G28" s="4" t="s">
        <v>29</v>
      </c>
      <c r="H28" s="4">
        <v>50</v>
      </c>
      <c r="I28" s="4">
        <v>1</v>
      </c>
      <c r="J28" s="4">
        <f t="shared" si="0"/>
        <v>50</v>
      </c>
      <c r="K28" s="11"/>
      <c r="L28" s="12"/>
    </row>
    <row r="29" spans="1:12" ht="38.25">
      <c r="A29" s="4" t="s">
        <v>67</v>
      </c>
      <c r="B29" s="4" t="s">
        <v>26</v>
      </c>
      <c r="C29" s="4">
        <v>101</v>
      </c>
      <c r="D29" s="4"/>
      <c r="E29" s="4" t="s">
        <v>27</v>
      </c>
      <c r="F29" s="4" t="s">
        <v>70</v>
      </c>
      <c r="G29" s="4" t="s">
        <v>29</v>
      </c>
      <c r="H29" s="4">
        <v>50</v>
      </c>
      <c r="I29" s="4">
        <v>1</v>
      </c>
      <c r="J29" s="4">
        <f t="shared" si="0"/>
        <v>50</v>
      </c>
      <c r="K29" s="11"/>
      <c r="L29" s="12"/>
    </row>
    <row r="30" spans="1:12" ht="25.5">
      <c r="A30" s="4" t="s">
        <v>67</v>
      </c>
      <c r="B30" s="4" t="s">
        <v>26</v>
      </c>
      <c r="C30" s="4">
        <v>55</v>
      </c>
      <c r="D30" s="4"/>
      <c r="E30" s="4" t="s">
        <v>39</v>
      </c>
      <c r="F30" s="4" t="s">
        <v>36</v>
      </c>
      <c r="G30" s="4" t="s">
        <v>29</v>
      </c>
      <c r="H30" s="4">
        <v>200</v>
      </c>
      <c r="I30" s="4">
        <v>1</v>
      </c>
      <c r="J30" s="4">
        <f t="shared" si="0"/>
        <v>200</v>
      </c>
      <c r="K30" s="9"/>
      <c r="L30" s="10"/>
    </row>
    <row r="31" spans="1:12" ht="12.75">
      <c r="A31" s="4" t="s">
        <v>71</v>
      </c>
      <c r="B31" s="4" t="s">
        <v>41</v>
      </c>
      <c r="C31" s="4" t="s">
        <v>72</v>
      </c>
      <c r="D31" s="4" t="s">
        <v>73</v>
      </c>
      <c r="E31" s="4"/>
      <c r="F31" s="4" t="s">
        <v>22</v>
      </c>
      <c r="G31" s="4">
        <v>2</v>
      </c>
      <c r="H31" s="4">
        <v>52</v>
      </c>
      <c r="I31" s="4">
        <v>1</v>
      </c>
      <c r="J31" s="4">
        <f t="shared" si="0"/>
        <v>52</v>
      </c>
      <c r="K31" s="7">
        <f>SUM(J31:J37)</f>
        <v>675</v>
      </c>
      <c r="L31" s="8">
        <f>K31*1.12</f>
        <v>756.0000000000001</v>
      </c>
    </row>
    <row r="32" spans="1:12" ht="12.75">
      <c r="A32" s="4" t="s">
        <v>71</v>
      </c>
      <c r="B32" s="4" t="s">
        <v>41</v>
      </c>
      <c r="C32" s="4" t="s">
        <v>74</v>
      </c>
      <c r="D32" s="4" t="s">
        <v>75</v>
      </c>
      <c r="E32" s="4" t="s">
        <v>33</v>
      </c>
      <c r="F32" s="4" t="s">
        <v>76</v>
      </c>
      <c r="G32" s="4">
        <v>2</v>
      </c>
      <c r="H32" s="4">
        <v>97</v>
      </c>
      <c r="I32" s="4">
        <v>1</v>
      </c>
      <c r="J32" s="4">
        <f t="shared" si="0"/>
        <v>97</v>
      </c>
      <c r="K32" s="11"/>
      <c r="L32" s="12"/>
    </row>
    <row r="33" spans="1:12" ht="12.75">
      <c r="A33" s="4" t="s">
        <v>71</v>
      </c>
      <c r="B33" s="4" t="s">
        <v>41</v>
      </c>
      <c r="C33" s="4" t="s">
        <v>77</v>
      </c>
      <c r="D33" s="4" t="s">
        <v>78</v>
      </c>
      <c r="E33" s="4"/>
      <c r="F33" s="4" t="s">
        <v>22</v>
      </c>
      <c r="G33" s="4">
        <v>2</v>
      </c>
      <c r="H33" s="4">
        <v>43</v>
      </c>
      <c r="I33" s="4">
        <v>2</v>
      </c>
      <c r="J33" s="4">
        <f t="shared" si="0"/>
        <v>86</v>
      </c>
      <c r="K33" s="11"/>
      <c r="L33" s="12"/>
    </row>
    <row r="34" spans="1:12" ht="12.75">
      <c r="A34" s="4" t="s">
        <v>71</v>
      </c>
      <c r="B34" s="4" t="s">
        <v>41</v>
      </c>
      <c r="C34" s="4" t="s">
        <v>77</v>
      </c>
      <c r="D34" s="4" t="s">
        <v>78</v>
      </c>
      <c r="E34" s="4"/>
      <c r="F34" s="4" t="s">
        <v>79</v>
      </c>
      <c r="G34" s="4">
        <v>2</v>
      </c>
      <c r="H34" s="4">
        <v>43</v>
      </c>
      <c r="I34" s="4">
        <v>2</v>
      </c>
      <c r="J34" s="4">
        <f t="shared" si="0"/>
        <v>86</v>
      </c>
      <c r="K34" s="11"/>
      <c r="L34" s="12"/>
    </row>
    <row r="35" spans="1:12" ht="12.75">
      <c r="A35" s="4" t="s">
        <v>71</v>
      </c>
      <c r="B35" s="4" t="s">
        <v>41</v>
      </c>
      <c r="C35" s="4" t="s">
        <v>80</v>
      </c>
      <c r="D35" s="4" t="s">
        <v>81</v>
      </c>
      <c r="E35" s="4"/>
      <c r="F35" s="4" t="s">
        <v>22</v>
      </c>
      <c r="G35" s="4">
        <v>2</v>
      </c>
      <c r="H35" s="4">
        <v>52</v>
      </c>
      <c r="I35" s="4">
        <v>2</v>
      </c>
      <c r="J35" s="4">
        <f t="shared" si="0"/>
        <v>104</v>
      </c>
      <c r="K35" s="11"/>
      <c r="L35" s="12"/>
    </row>
    <row r="36" spans="1:12" ht="12.75">
      <c r="A36" s="4" t="s">
        <v>71</v>
      </c>
      <c r="B36" s="4" t="s">
        <v>41</v>
      </c>
      <c r="C36" s="4" t="s">
        <v>80</v>
      </c>
      <c r="D36" s="4" t="s">
        <v>81</v>
      </c>
      <c r="E36" s="4"/>
      <c r="F36" s="4" t="s">
        <v>82</v>
      </c>
      <c r="G36" s="4">
        <v>2</v>
      </c>
      <c r="H36" s="4">
        <v>52</v>
      </c>
      <c r="I36" s="4">
        <v>2</v>
      </c>
      <c r="J36" s="4">
        <f t="shared" si="0"/>
        <v>104</v>
      </c>
      <c r="K36" s="11"/>
      <c r="L36" s="12"/>
    </row>
    <row r="37" spans="1:12" ht="25.5">
      <c r="A37" s="4" t="s">
        <v>71</v>
      </c>
      <c r="B37" s="4" t="s">
        <v>41</v>
      </c>
      <c r="C37" s="4" t="s">
        <v>83</v>
      </c>
      <c r="D37" s="4" t="s">
        <v>84</v>
      </c>
      <c r="E37" s="4"/>
      <c r="F37" s="4" t="s">
        <v>22</v>
      </c>
      <c r="G37" s="4">
        <v>2</v>
      </c>
      <c r="H37" s="4">
        <v>73</v>
      </c>
      <c r="I37" s="4">
        <v>2</v>
      </c>
      <c r="J37" s="4">
        <f t="shared" si="0"/>
        <v>146</v>
      </c>
      <c r="K37" s="9"/>
      <c r="L37" s="10"/>
    </row>
    <row r="38" spans="1:12" ht="12.75" customHeight="1">
      <c r="A38" s="4" t="s">
        <v>85</v>
      </c>
      <c r="B38" s="4" t="s">
        <v>26</v>
      </c>
      <c r="C38" s="4">
        <v>103</v>
      </c>
      <c r="D38" s="4"/>
      <c r="E38" s="4"/>
      <c r="F38" s="4" t="s">
        <v>86</v>
      </c>
      <c r="G38" s="4" t="s">
        <v>29</v>
      </c>
      <c r="H38" s="4">
        <v>50</v>
      </c>
      <c r="I38" s="4">
        <v>1</v>
      </c>
      <c r="J38" s="4">
        <f t="shared" si="0"/>
        <v>50</v>
      </c>
      <c r="K38" s="7">
        <f>SUM(J38:J39)</f>
        <v>358</v>
      </c>
      <c r="L38" s="8">
        <f>K38*1.12</f>
        <v>400.96000000000004</v>
      </c>
    </row>
    <row r="39" spans="1:12" ht="12.75" customHeight="1">
      <c r="A39" s="4" t="s">
        <v>85</v>
      </c>
      <c r="B39" s="4" t="s">
        <v>87</v>
      </c>
      <c r="C39" s="4" t="s">
        <v>64</v>
      </c>
      <c r="D39" s="4"/>
      <c r="E39" s="4"/>
      <c r="F39" s="4" t="s">
        <v>88</v>
      </c>
      <c r="G39" s="4" t="s">
        <v>29</v>
      </c>
      <c r="H39" s="4">
        <v>308</v>
      </c>
      <c r="I39" s="4">
        <v>1</v>
      </c>
      <c r="J39" s="4">
        <f t="shared" si="0"/>
        <v>308</v>
      </c>
      <c r="K39" s="9"/>
      <c r="L39" s="10"/>
    </row>
    <row r="40" spans="1:12" s="14" customFormat="1" ht="12.75" customHeight="1">
      <c r="A40" s="4" t="s">
        <v>89</v>
      </c>
      <c r="B40" s="4" t="s">
        <v>63</v>
      </c>
      <c r="C40" s="4" t="s">
        <v>65</v>
      </c>
      <c r="D40" s="4" t="s">
        <v>64</v>
      </c>
      <c r="E40" s="4"/>
      <c r="F40" s="4" t="s">
        <v>66</v>
      </c>
      <c r="G40" s="4" t="s">
        <v>58</v>
      </c>
      <c r="H40" s="4">
        <v>308</v>
      </c>
      <c r="I40" s="4">
        <v>2</v>
      </c>
      <c r="J40" s="4">
        <f t="shared" si="0"/>
        <v>616</v>
      </c>
      <c r="K40" s="15"/>
      <c r="L40" s="16"/>
    </row>
    <row r="41" spans="10:12" ht="12.75" customHeight="1">
      <c r="J41" s="3">
        <f>SUM(J2:J40)</f>
        <v>7081</v>
      </c>
      <c r="L41" s="14">
        <f>SUM(L2:L40)</f>
        <v>6723.4</v>
      </c>
    </row>
  </sheetData>
  <autoFilter ref="A1:K41"/>
  <mergeCells count="14">
    <mergeCell ref="K26:K30"/>
    <mergeCell ref="K31:K37"/>
    <mergeCell ref="K38:K39"/>
    <mergeCell ref="K3:K4"/>
    <mergeCell ref="K5:K12"/>
    <mergeCell ref="K13:K21"/>
    <mergeCell ref="K22:K24"/>
    <mergeCell ref="L26:L30"/>
    <mergeCell ref="L31:L37"/>
    <mergeCell ref="L38:L39"/>
    <mergeCell ref="L3:L4"/>
    <mergeCell ref="L5:L12"/>
    <mergeCell ref="L13:L21"/>
    <mergeCell ref="L22:L24"/>
  </mergeCells>
  <printOptions/>
  <pageMargins left="0.32" right="0.16" top="0.22" bottom="1" header="0.22" footer="0.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lwgame.net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2011-11-28T16:36:44Z</dcterms:created>
  <dcterms:modified xsi:type="dcterms:W3CDTF">2011-11-28T16:38:07Z</dcterms:modified>
  <cp:category/>
  <cp:version/>
  <cp:contentType/>
  <cp:contentStatus/>
</cp:coreProperties>
</file>