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'Лист1'!$A$1:$F$44</definedName>
  </definedNames>
  <calcPr fullCalcOnLoad="1"/>
</workbook>
</file>

<file path=xl/sharedStrings.xml><?xml version="1.0" encoding="utf-8"?>
<sst xmlns="http://schemas.openxmlformats.org/spreadsheetml/2006/main" count="142" uniqueCount="82">
  <si>
    <t>80р</t>
  </si>
  <si>
    <t>ИП 075/2</t>
  </si>
  <si>
    <t>по артиклу</t>
  </si>
  <si>
    <t>желтый</t>
  </si>
  <si>
    <t>ип 014к футболка</t>
  </si>
  <si>
    <t>74р</t>
  </si>
  <si>
    <t>голубой</t>
  </si>
  <si>
    <t>и 019 боди</t>
  </si>
  <si>
    <t>унисекс</t>
  </si>
  <si>
    <t>артикул</t>
  </si>
  <si>
    <t>цвет</t>
  </si>
  <si>
    <t>размер</t>
  </si>
  <si>
    <t>количество</t>
  </si>
  <si>
    <t>на мальчика</t>
  </si>
  <si>
    <t>ип 056 песочник</t>
  </si>
  <si>
    <t>салатовый</t>
  </si>
  <si>
    <t>голуб или желт</t>
  </si>
  <si>
    <t>и 021 штанишки</t>
  </si>
  <si>
    <t>ип 045к боди</t>
  </si>
  <si>
    <t>розовый</t>
  </si>
  <si>
    <t>ип 018 боди</t>
  </si>
  <si>
    <t>розовый или желтый</t>
  </si>
  <si>
    <t>и 018 боди</t>
  </si>
  <si>
    <t>на девочку</t>
  </si>
  <si>
    <t>ип 06 кофточка</t>
  </si>
  <si>
    <t>голубой или салатовый</t>
  </si>
  <si>
    <t>на мальчика разные</t>
  </si>
  <si>
    <t>ип 014 кофточка</t>
  </si>
  <si>
    <t>разных цветов на дев</t>
  </si>
  <si>
    <t>и 05 пижама</t>
  </si>
  <si>
    <t>на мальчика- интерлок</t>
  </si>
  <si>
    <t>на мальчика- кулирка</t>
  </si>
  <si>
    <t>на мальчика- кулирка голуб</t>
  </si>
  <si>
    <t>на мальчика- интерлок  желт</t>
  </si>
  <si>
    <t>на мальчика- интерлок голубой</t>
  </si>
  <si>
    <t>на девочку интерлок розовый</t>
  </si>
  <si>
    <t>и 010 кофточка</t>
  </si>
  <si>
    <t>кш 010 водолазка</t>
  </si>
  <si>
    <t>роз на дев</t>
  </si>
  <si>
    <t>сер или роз</t>
  </si>
  <si>
    <t>голуб</t>
  </si>
  <si>
    <t>на девочку- роз интерлок</t>
  </si>
  <si>
    <t>кулирка унисекс</t>
  </si>
  <si>
    <t>ип 052к</t>
  </si>
  <si>
    <t>дев</t>
  </si>
  <si>
    <t>на дев- роз</t>
  </si>
  <si>
    <t>на мальчика- белые</t>
  </si>
  <si>
    <t>интерлок на мальч- голуб</t>
  </si>
  <si>
    <t>кулирка на мальч- зел или желт</t>
  </si>
  <si>
    <t>цена</t>
  </si>
  <si>
    <t>ип048</t>
  </si>
  <si>
    <t>футболка на мальч</t>
  </si>
  <si>
    <t>маечка м 025</t>
  </si>
  <si>
    <t>ип056 песочник</t>
  </si>
  <si>
    <t>НИК</t>
  </si>
  <si>
    <t>юля 29</t>
  </si>
  <si>
    <t>Zephyr</t>
  </si>
  <si>
    <t>Lardinka </t>
  </si>
  <si>
    <t>jocose</t>
  </si>
  <si>
    <t>agafiy-8</t>
  </si>
  <si>
    <t>CC Kate</t>
  </si>
  <si>
    <t>ivulia</t>
  </si>
  <si>
    <t>ОльгаМ</t>
  </si>
  <si>
    <t>laka</t>
  </si>
  <si>
    <t>мухинас</t>
  </si>
  <si>
    <t>Мария Менс </t>
  </si>
  <si>
    <t>перечная мята</t>
  </si>
  <si>
    <t>marina17</t>
  </si>
  <si>
    <t>Jannetka</t>
  </si>
  <si>
    <t>Juli06 </t>
  </si>
  <si>
    <t>LeVika </t>
  </si>
  <si>
    <t>Сгущенка</t>
  </si>
  <si>
    <t>Кэти2007</t>
  </si>
  <si>
    <t>Millenia</t>
  </si>
  <si>
    <t>пристрой</t>
  </si>
  <si>
    <t>на мальчика голуб ПРИШЛА БЕЛАЯ</t>
  </si>
  <si>
    <t>ИП 052</t>
  </si>
  <si>
    <t>песочник РОЗ</t>
  </si>
  <si>
    <t>песочник  ЖЕЛ</t>
  </si>
  <si>
    <t>итог</t>
  </si>
  <si>
    <t>итог +17%</t>
  </si>
  <si>
    <t>сумма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</si>
</sst>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6" fillId="0" borderId="10" xfId="42" applyBorder="1" applyAlignment="1" applyProtection="1">
      <alignment/>
      <protection/>
    </xf>
    <xf numFmtId="0" fontId="40" fillId="33" borderId="10" xfId="0" applyFont="1" applyFill="1" applyBorder="1" applyAlignment="1">
      <alignment/>
    </xf>
    <xf numFmtId="0" fontId="30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1" fontId="0" fillId="15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4063" TargetMode="External" /><Relationship Id="rId2" Type="http://schemas.openxmlformats.org/officeDocument/2006/relationships/hyperlink" Target="http://www.nn.ru/user.php?user_id=190594" TargetMode="External" /><Relationship Id="rId3" Type="http://schemas.openxmlformats.org/officeDocument/2006/relationships/hyperlink" Target="http://www.nn.ru/user.php?user_id=225038" TargetMode="External" /><Relationship Id="rId4" Type="http://schemas.openxmlformats.org/officeDocument/2006/relationships/hyperlink" Target="http://www.nn.ru/user.php?user_id=225038" TargetMode="External" /><Relationship Id="rId5" Type="http://schemas.openxmlformats.org/officeDocument/2006/relationships/hyperlink" Target="http://www.nn.ru/user.php?user_id=194587" TargetMode="External" /><Relationship Id="rId6" Type="http://schemas.openxmlformats.org/officeDocument/2006/relationships/hyperlink" Target="http://www.nn.ru/user.php?user_id=160636" TargetMode="External" /><Relationship Id="rId7" Type="http://schemas.openxmlformats.org/officeDocument/2006/relationships/hyperlink" Target="http://www.nn.ru/user.php?user_id=299156" TargetMode="External" /><Relationship Id="rId8" Type="http://schemas.openxmlformats.org/officeDocument/2006/relationships/hyperlink" Target="http://www.nn.ru/user.php?user_id=227932" TargetMode="External" /><Relationship Id="rId9" Type="http://schemas.openxmlformats.org/officeDocument/2006/relationships/hyperlink" Target="http://www.nn.ru/user.php?user_id=155750" TargetMode="External" /><Relationship Id="rId10" Type="http://schemas.openxmlformats.org/officeDocument/2006/relationships/hyperlink" Target="http://www.nn.ru/user.php?user_id=297158" TargetMode="External" /><Relationship Id="rId11" Type="http://schemas.openxmlformats.org/officeDocument/2006/relationships/hyperlink" Target="http://www.nn.ru/user.php?user_id=59818" TargetMode="External" /><Relationship Id="rId12" Type="http://schemas.openxmlformats.org/officeDocument/2006/relationships/hyperlink" Target="http://www.nn.ru/user.php?user_id=277524" TargetMode="External" /><Relationship Id="rId13" Type="http://schemas.openxmlformats.org/officeDocument/2006/relationships/hyperlink" Target="http://www.nn.ru/user.php?user_id=280763" TargetMode="External" /><Relationship Id="rId14" Type="http://schemas.openxmlformats.org/officeDocument/2006/relationships/hyperlink" Target="http://www.nn.ru/user.php?user_id=225038" TargetMode="External" /><Relationship Id="rId15" Type="http://schemas.openxmlformats.org/officeDocument/2006/relationships/hyperlink" Target="http://www.nn.ru/user.php?user_id=224063" TargetMode="External" /><Relationship Id="rId16" Type="http://schemas.openxmlformats.org/officeDocument/2006/relationships/hyperlink" Target="http://www.nn.ru/user.php?user_id=224063" TargetMode="External" /><Relationship Id="rId17" Type="http://schemas.openxmlformats.org/officeDocument/2006/relationships/hyperlink" Target="http://www.nn.ru/user.php?user_id=250438" TargetMode="External" /><Relationship Id="rId18" Type="http://schemas.openxmlformats.org/officeDocument/2006/relationships/hyperlink" Target="http://www.nn.ru/user.php?user_id=145443" TargetMode="External" /><Relationship Id="rId19" Type="http://schemas.openxmlformats.org/officeDocument/2006/relationships/hyperlink" Target="http://www.nn.ru/user.php?user_id=139255" TargetMode="External" /><Relationship Id="rId20" Type="http://schemas.openxmlformats.org/officeDocument/2006/relationships/hyperlink" Target="http://www.nn.ru/user.php?user_id=297158" TargetMode="External" /><Relationship Id="rId21" Type="http://schemas.openxmlformats.org/officeDocument/2006/relationships/hyperlink" Target="http://www.nn.ru/user.php?user_id=155750" TargetMode="External" /><Relationship Id="rId22" Type="http://schemas.openxmlformats.org/officeDocument/2006/relationships/hyperlink" Target="http://www.nn.ru/user.php?user_id=155750" TargetMode="External" /><Relationship Id="rId23" Type="http://schemas.openxmlformats.org/officeDocument/2006/relationships/hyperlink" Target="http://www.nn.ru/user.php?user_id=155750" TargetMode="External" /><Relationship Id="rId24" Type="http://schemas.openxmlformats.org/officeDocument/2006/relationships/hyperlink" Target="http://www.nn.ru/user.php?user_id=280763" TargetMode="External" /><Relationship Id="rId25" Type="http://schemas.openxmlformats.org/officeDocument/2006/relationships/hyperlink" Target="http://www.nn.ru/user.php?user_id=190594" TargetMode="External" /><Relationship Id="rId26" Type="http://schemas.openxmlformats.org/officeDocument/2006/relationships/hyperlink" Target="http://www.nn.ru/user.php?user_id=277524" TargetMode="External" /><Relationship Id="rId27" Type="http://schemas.openxmlformats.org/officeDocument/2006/relationships/hyperlink" Target="http://www.nn.ru/user.php?user_id=138071" TargetMode="External" /><Relationship Id="rId28" Type="http://schemas.openxmlformats.org/officeDocument/2006/relationships/hyperlink" Target="http://www.nn.ru/user.php?user_id=299156" TargetMode="External" /><Relationship Id="rId29" Type="http://schemas.openxmlformats.org/officeDocument/2006/relationships/hyperlink" Target="http://www.nn.ru/user.php?user_id=160636" TargetMode="External" /><Relationship Id="rId30" Type="http://schemas.openxmlformats.org/officeDocument/2006/relationships/hyperlink" Target="http://www.nn.ru/user.php?user_id=235497" TargetMode="External" /><Relationship Id="rId31" Type="http://schemas.openxmlformats.org/officeDocument/2006/relationships/hyperlink" Target="http://www.nn.ru/user.php?user_id=235497" TargetMode="External" /><Relationship Id="rId32" Type="http://schemas.openxmlformats.org/officeDocument/2006/relationships/hyperlink" Target="http://www.nn.ru/user.php?user_id=235497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00390625" style="0" customWidth="1"/>
    <col min="2" max="2" width="25.28125" style="0" customWidth="1"/>
    <col min="3" max="3" width="30.421875" style="0" customWidth="1"/>
    <col min="5" max="5" width="11.8515625" style="0" customWidth="1"/>
    <col min="6" max="6" width="11.00390625" style="0" customWidth="1"/>
    <col min="9" max="9" width="14.421875" style="0" customWidth="1"/>
  </cols>
  <sheetData>
    <row r="1" spans="1:9" ht="15">
      <c r="A1" s="3" t="s">
        <v>54</v>
      </c>
      <c r="B1" s="1" t="s">
        <v>9</v>
      </c>
      <c r="C1" s="1" t="s">
        <v>10</v>
      </c>
      <c r="D1" s="1" t="s">
        <v>11</v>
      </c>
      <c r="E1" s="1" t="s">
        <v>12</v>
      </c>
      <c r="F1" s="4" t="s">
        <v>49</v>
      </c>
      <c r="G1" s="4" t="s">
        <v>79</v>
      </c>
      <c r="H1" s="4" t="s">
        <v>81</v>
      </c>
      <c r="I1" s="9" t="s">
        <v>80</v>
      </c>
    </row>
    <row r="2" spans="1:9" ht="15">
      <c r="A2" s="7" t="s">
        <v>59</v>
      </c>
      <c r="B2" s="8" t="s">
        <v>14</v>
      </c>
      <c r="C2" s="2" t="s">
        <v>15</v>
      </c>
      <c r="D2" s="3">
        <v>86</v>
      </c>
      <c r="E2" s="3">
        <v>1</v>
      </c>
      <c r="F2" s="3">
        <v>107</v>
      </c>
      <c r="G2" s="3">
        <f>F2*E2</f>
        <v>107</v>
      </c>
      <c r="H2" s="3"/>
      <c r="I2" s="10"/>
    </row>
    <row r="3" spans="1:9" ht="15">
      <c r="A3" s="7" t="s">
        <v>59</v>
      </c>
      <c r="B3" s="8" t="s">
        <v>14</v>
      </c>
      <c r="C3" s="2" t="s">
        <v>6</v>
      </c>
      <c r="D3" s="3">
        <v>86</v>
      </c>
      <c r="E3" s="3">
        <v>1</v>
      </c>
      <c r="F3" s="3">
        <v>107</v>
      </c>
      <c r="G3" s="3">
        <f aca="true" t="shared" si="0" ref="G3:G44">F3*E3</f>
        <v>107</v>
      </c>
      <c r="H3" s="3"/>
      <c r="I3" s="10"/>
    </row>
    <row r="4" spans="1:9" ht="15">
      <c r="A4" s="7" t="s">
        <v>59</v>
      </c>
      <c r="B4" s="8" t="s">
        <v>4</v>
      </c>
      <c r="C4" s="2" t="s">
        <v>6</v>
      </c>
      <c r="D4" s="3" t="s">
        <v>0</v>
      </c>
      <c r="E4" s="3">
        <v>1</v>
      </c>
      <c r="F4" s="3">
        <v>104</v>
      </c>
      <c r="G4" s="3">
        <f t="shared" si="0"/>
        <v>104</v>
      </c>
      <c r="H4" s="3">
        <f>G2+G3+G4</f>
        <v>318</v>
      </c>
      <c r="I4" s="11">
        <f>H4+H4*0.17</f>
        <v>372.06</v>
      </c>
    </row>
    <row r="5" spans="1:9" ht="15">
      <c r="A5" s="7" t="s">
        <v>60</v>
      </c>
      <c r="B5" s="8" t="s">
        <v>14</v>
      </c>
      <c r="C5" s="2" t="s">
        <v>16</v>
      </c>
      <c r="D5" s="3">
        <v>68</v>
      </c>
      <c r="E5" s="3">
        <v>1</v>
      </c>
      <c r="F5" s="3">
        <v>107</v>
      </c>
      <c r="G5" s="3">
        <f t="shared" si="0"/>
        <v>107</v>
      </c>
      <c r="H5" s="3">
        <f>G5</f>
        <v>107</v>
      </c>
      <c r="I5" s="11">
        <f aca="true" t="shared" si="1" ref="I5:I44">H5+H5*0.17</f>
        <v>125.19</v>
      </c>
    </row>
    <row r="6" spans="1:9" ht="15">
      <c r="A6" s="7" t="s">
        <v>61</v>
      </c>
      <c r="B6" s="8" t="s">
        <v>1</v>
      </c>
      <c r="C6" s="2" t="s">
        <v>2</v>
      </c>
      <c r="D6" s="3" t="s">
        <v>0</v>
      </c>
      <c r="E6" s="3">
        <v>1</v>
      </c>
      <c r="F6" s="3">
        <v>273</v>
      </c>
      <c r="G6" s="3">
        <f t="shared" si="0"/>
        <v>273</v>
      </c>
      <c r="H6" s="3"/>
      <c r="I6" s="11">
        <f t="shared" si="1"/>
        <v>0</v>
      </c>
    </row>
    <row r="7" spans="1:9" ht="15">
      <c r="A7" s="7" t="s">
        <v>61</v>
      </c>
      <c r="B7" s="8" t="s">
        <v>29</v>
      </c>
      <c r="C7" s="2" t="s">
        <v>30</v>
      </c>
      <c r="D7" s="3">
        <v>80</v>
      </c>
      <c r="E7" s="3">
        <v>1</v>
      </c>
      <c r="F7" s="3">
        <v>190</v>
      </c>
      <c r="G7" s="3">
        <f t="shared" si="0"/>
        <v>190</v>
      </c>
      <c r="H7" s="3">
        <f>G6+G7</f>
        <v>463</v>
      </c>
      <c r="I7" s="11">
        <f t="shared" si="1"/>
        <v>541.71</v>
      </c>
    </row>
    <row r="8" spans="1:9" ht="15">
      <c r="A8" s="3" t="s">
        <v>68</v>
      </c>
      <c r="B8" s="8" t="s">
        <v>29</v>
      </c>
      <c r="C8" s="2" t="s">
        <v>34</v>
      </c>
      <c r="D8" s="3">
        <v>98</v>
      </c>
      <c r="E8" s="3">
        <v>1</v>
      </c>
      <c r="F8" s="3">
        <v>190</v>
      </c>
      <c r="G8" s="3">
        <f t="shared" si="0"/>
        <v>190</v>
      </c>
      <c r="H8" s="3"/>
      <c r="I8" s="11">
        <f t="shared" si="1"/>
        <v>0</v>
      </c>
    </row>
    <row r="9" spans="1:9" ht="15">
      <c r="A9" s="3" t="s">
        <v>68</v>
      </c>
      <c r="B9" s="8" t="s">
        <v>29</v>
      </c>
      <c r="C9" s="2" t="s">
        <v>35</v>
      </c>
      <c r="D9" s="3">
        <v>92</v>
      </c>
      <c r="E9" s="3">
        <v>1</v>
      </c>
      <c r="F9" s="3">
        <v>190</v>
      </c>
      <c r="G9" s="3">
        <f t="shared" si="0"/>
        <v>190</v>
      </c>
      <c r="H9" s="3"/>
      <c r="I9" s="11">
        <f t="shared" si="1"/>
        <v>0</v>
      </c>
    </row>
    <row r="10" spans="1:9" ht="15">
      <c r="A10" s="3" t="s">
        <v>68</v>
      </c>
      <c r="B10" s="8" t="s">
        <v>50</v>
      </c>
      <c r="C10" s="5" t="s">
        <v>51</v>
      </c>
      <c r="D10" s="3">
        <v>104</v>
      </c>
      <c r="E10" s="6">
        <v>1</v>
      </c>
      <c r="F10" s="3">
        <v>146</v>
      </c>
      <c r="G10" s="3">
        <f t="shared" si="0"/>
        <v>146</v>
      </c>
      <c r="H10" s="3">
        <f>G8+G9+G10</f>
        <v>526</v>
      </c>
      <c r="I10" s="11">
        <f t="shared" si="1"/>
        <v>615.42</v>
      </c>
    </row>
    <row r="11" spans="1:9" ht="15">
      <c r="A11" s="7" t="s">
        <v>58</v>
      </c>
      <c r="B11" s="8" t="s">
        <v>24</v>
      </c>
      <c r="C11" s="2" t="s">
        <v>25</v>
      </c>
      <c r="D11" s="3">
        <v>80</v>
      </c>
      <c r="E11" s="3">
        <v>1</v>
      </c>
      <c r="F11" s="3">
        <v>122</v>
      </c>
      <c r="G11" s="3">
        <f t="shared" si="0"/>
        <v>122</v>
      </c>
      <c r="H11" s="3">
        <f>G11</f>
        <v>122</v>
      </c>
      <c r="I11" s="11">
        <f t="shared" si="1"/>
        <v>142.74</v>
      </c>
    </row>
    <row r="12" spans="1:9" ht="15">
      <c r="A12" s="7" t="s">
        <v>69</v>
      </c>
      <c r="B12" s="8" t="s">
        <v>37</v>
      </c>
      <c r="C12" s="2" t="s">
        <v>39</v>
      </c>
      <c r="D12" s="3">
        <v>92</v>
      </c>
      <c r="E12" s="3">
        <v>1</v>
      </c>
      <c r="F12" s="3">
        <v>163</v>
      </c>
      <c r="G12" s="3">
        <f t="shared" si="0"/>
        <v>163</v>
      </c>
      <c r="H12" s="3"/>
      <c r="I12" s="11">
        <f t="shared" si="1"/>
        <v>0</v>
      </c>
    </row>
    <row r="13" spans="1:9" ht="15">
      <c r="A13" s="7" t="s">
        <v>69</v>
      </c>
      <c r="B13" s="8" t="s">
        <v>29</v>
      </c>
      <c r="C13" s="2" t="s">
        <v>41</v>
      </c>
      <c r="D13" s="3">
        <v>92</v>
      </c>
      <c r="E13" s="3">
        <v>1</v>
      </c>
      <c r="F13" s="3">
        <v>190</v>
      </c>
      <c r="G13" s="3">
        <f t="shared" si="0"/>
        <v>190</v>
      </c>
      <c r="H13" s="3">
        <f>G12+G13</f>
        <v>353</v>
      </c>
      <c r="I13" s="11">
        <f t="shared" si="1"/>
        <v>413.01</v>
      </c>
    </row>
    <row r="14" spans="1:9" ht="15">
      <c r="A14" s="7" t="s">
        <v>63</v>
      </c>
      <c r="B14" s="8" t="s">
        <v>24</v>
      </c>
      <c r="C14" s="2" t="s">
        <v>19</v>
      </c>
      <c r="D14" s="3">
        <v>68</v>
      </c>
      <c r="E14" s="3">
        <v>1</v>
      </c>
      <c r="F14" s="3">
        <v>122</v>
      </c>
      <c r="G14" s="3">
        <f t="shared" si="0"/>
        <v>122</v>
      </c>
      <c r="H14" s="3"/>
      <c r="I14" s="11">
        <f t="shared" si="1"/>
        <v>0</v>
      </c>
    </row>
    <row r="15" spans="1:9" ht="15">
      <c r="A15" s="7" t="s">
        <v>63</v>
      </c>
      <c r="B15" s="8" t="s">
        <v>37</v>
      </c>
      <c r="C15" s="2" t="s">
        <v>38</v>
      </c>
      <c r="D15" s="3">
        <v>68</v>
      </c>
      <c r="E15" s="3">
        <v>1</v>
      </c>
      <c r="F15" s="3">
        <v>163</v>
      </c>
      <c r="G15" s="3">
        <f t="shared" si="0"/>
        <v>163</v>
      </c>
      <c r="H15" s="3">
        <f>G14+G15</f>
        <v>285</v>
      </c>
      <c r="I15" s="11">
        <f t="shared" si="1"/>
        <v>333.45</v>
      </c>
    </row>
    <row r="16" spans="1:9" ht="15">
      <c r="A16" s="7" t="s">
        <v>57</v>
      </c>
      <c r="B16" s="8" t="s">
        <v>14</v>
      </c>
      <c r="C16" s="2" t="s">
        <v>16</v>
      </c>
      <c r="D16" s="3">
        <v>74</v>
      </c>
      <c r="E16" s="3">
        <v>1</v>
      </c>
      <c r="F16" s="3">
        <v>107</v>
      </c>
      <c r="G16" s="3">
        <f t="shared" si="0"/>
        <v>107</v>
      </c>
      <c r="H16" s="3">
        <f>G16</f>
        <v>107</v>
      </c>
      <c r="I16" s="11">
        <f t="shared" si="1"/>
        <v>125.19</v>
      </c>
    </row>
    <row r="17" spans="1:9" ht="15">
      <c r="A17" s="7" t="s">
        <v>70</v>
      </c>
      <c r="B17" s="8" t="s">
        <v>17</v>
      </c>
      <c r="C17" s="2" t="s">
        <v>40</v>
      </c>
      <c r="D17" s="3">
        <v>98</v>
      </c>
      <c r="E17" s="3">
        <v>1</v>
      </c>
      <c r="F17" s="3">
        <v>104</v>
      </c>
      <c r="G17" s="3">
        <f t="shared" si="0"/>
        <v>104</v>
      </c>
      <c r="H17" s="3"/>
      <c r="I17" s="11">
        <f t="shared" si="1"/>
        <v>0</v>
      </c>
    </row>
    <row r="18" spans="1:9" ht="15">
      <c r="A18" s="7" t="s">
        <v>70</v>
      </c>
      <c r="B18" s="8" t="s">
        <v>52</v>
      </c>
      <c r="C18" s="2" t="s">
        <v>46</v>
      </c>
      <c r="D18" s="3">
        <v>98</v>
      </c>
      <c r="E18" s="3">
        <v>2</v>
      </c>
      <c r="F18" s="3">
        <v>130</v>
      </c>
      <c r="G18" s="3">
        <f t="shared" si="0"/>
        <v>260</v>
      </c>
      <c r="H18" s="3">
        <f>G17+G18</f>
        <v>364</v>
      </c>
      <c r="I18" s="11">
        <f t="shared" si="1"/>
        <v>425.88</v>
      </c>
    </row>
    <row r="19" spans="1:9" ht="15">
      <c r="A19" s="7" t="s">
        <v>67</v>
      </c>
      <c r="B19" s="8" t="s">
        <v>29</v>
      </c>
      <c r="C19" s="2" t="s">
        <v>30</v>
      </c>
      <c r="D19" s="3">
        <v>86</v>
      </c>
      <c r="E19" s="3">
        <v>1</v>
      </c>
      <c r="F19" s="3">
        <v>190</v>
      </c>
      <c r="G19" s="3">
        <f t="shared" si="0"/>
        <v>190</v>
      </c>
      <c r="H19" s="3"/>
      <c r="I19" s="11">
        <f t="shared" si="1"/>
        <v>0</v>
      </c>
    </row>
    <row r="20" spans="1:9" ht="15">
      <c r="A20" s="7" t="s">
        <v>67</v>
      </c>
      <c r="B20" s="8" t="s">
        <v>36</v>
      </c>
      <c r="C20" s="2" t="s">
        <v>13</v>
      </c>
      <c r="D20" s="3">
        <v>86</v>
      </c>
      <c r="E20" s="3">
        <v>1</v>
      </c>
      <c r="F20" s="3">
        <v>104</v>
      </c>
      <c r="G20" s="3">
        <f t="shared" si="0"/>
        <v>104</v>
      </c>
      <c r="H20" s="3"/>
      <c r="I20" s="11">
        <f t="shared" si="1"/>
        <v>0</v>
      </c>
    </row>
    <row r="21" spans="1:9" ht="15">
      <c r="A21" s="7" t="s">
        <v>67</v>
      </c>
      <c r="B21" s="8" t="s">
        <v>36</v>
      </c>
      <c r="C21" s="2" t="s">
        <v>13</v>
      </c>
      <c r="D21" s="3">
        <v>86</v>
      </c>
      <c r="E21" s="3">
        <v>1</v>
      </c>
      <c r="F21" s="3">
        <v>104</v>
      </c>
      <c r="G21" s="3">
        <f t="shared" si="0"/>
        <v>104</v>
      </c>
      <c r="H21" s="3"/>
      <c r="I21" s="11">
        <f t="shared" si="1"/>
        <v>0</v>
      </c>
    </row>
    <row r="22" spans="1:9" ht="15">
      <c r="A22" s="7" t="s">
        <v>67</v>
      </c>
      <c r="B22" s="8" t="s">
        <v>22</v>
      </c>
      <c r="C22" s="2" t="s">
        <v>26</v>
      </c>
      <c r="D22" s="3">
        <v>86</v>
      </c>
      <c r="E22" s="3">
        <v>3</v>
      </c>
      <c r="F22" s="3">
        <v>113</v>
      </c>
      <c r="G22" s="3">
        <f t="shared" si="0"/>
        <v>339</v>
      </c>
      <c r="H22" s="3">
        <f>G19+G20+G21+G22</f>
        <v>737</v>
      </c>
      <c r="I22" s="11">
        <f t="shared" si="1"/>
        <v>862.29</v>
      </c>
    </row>
    <row r="23" spans="1:9" ht="15">
      <c r="A23" s="7" t="s">
        <v>73</v>
      </c>
      <c r="B23" s="8" t="s">
        <v>29</v>
      </c>
      <c r="C23" s="2" t="s">
        <v>47</v>
      </c>
      <c r="D23" s="3">
        <v>128</v>
      </c>
      <c r="E23" s="3">
        <v>1</v>
      </c>
      <c r="F23" s="3">
        <v>190</v>
      </c>
      <c r="G23" s="3">
        <f t="shared" si="0"/>
        <v>190</v>
      </c>
      <c r="H23" s="3"/>
      <c r="I23" s="11">
        <f t="shared" si="1"/>
        <v>0</v>
      </c>
    </row>
    <row r="24" spans="1:9" ht="15">
      <c r="A24" s="7" t="s">
        <v>73</v>
      </c>
      <c r="B24" s="8" t="s">
        <v>29</v>
      </c>
      <c r="C24" s="2" t="s">
        <v>48</v>
      </c>
      <c r="D24" s="3">
        <v>128</v>
      </c>
      <c r="E24" s="3">
        <v>1</v>
      </c>
      <c r="F24" s="3">
        <v>190</v>
      </c>
      <c r="G24" s="3">
        <f t="shared" si="0"/>
        <v>190</v>
      </c>
      <c r="H24" s="3">
        <f>G23+G24</f>
        <v>380</v>
      </c>
      <c r="I24" s="11">
        <f t="shared" si="1"/>
        <v>444.6</v>
      </c>
    </row>
    <row r="25" spans="1:9" ht="15">
      <c r="A25" s="7" t="s">
        <v>56</v>
      </c>
      <c r="B25" s="8" t="s">
        <v>4</v>
      </c>
      <c r="C25" s="2" t="s">
        <v>6</v>
      </c>
      <c r="D25" s="3" t="s">
        <v>5</v>
      </c>
      <c r="E25" s="3">
        <v>1</v>
      </c>
      <c r="F25" s="3">
        <v>104</v>
      </c>
      <c r="G25" s="3">
        <f t="shared" si="0"/>
        <v>104</v>
      </c>
      <c r="H25" s="3"/>
      <c r="I25" s="11">
        <f t="shared" si="1"/>
        <v>0</v>
      </c>
    </row>
    <row r="26" spans="1:9" ht="15">
      <c r="A26" s="7" t="s">
        <v>56</v>
      </c>
      <c r="B26" s="8" t="s">
        <v>29</v>
      </c>
      <c r="C26" s="2" t="s">
        <v>31</v>
      </c>
      <c r="D26" s="3">
        <v>80</v>
      </c>
      <c r="E26" s="3">
        <v>1</v>
      </c>
      <c r="F26" s="3">
        <v>190</v>
      </c>
      <c r="G26" s="3">
        <f t="shared" si="0"/>
        <v>190</v>
      </c>
      <c r="H26" s="3">
        <f>G25+G26</f>
        <v>294</v>
      </c>
      <c r="I26" s="11">
        <f t="shared" si="1"/>
        <v>343.98</v>
      </c>
    </row>
    <row r="27" spans="1:9" ht="15">
      <c r="A27" s="7" t="s">
        <v>72</v>
      </c>
      <c r="B27" s="8" t="s">
        <v>52</v>
      </c>
      <c r="C27" s="2" t="s">
        <v>45</v>
      </c>
      <c r="D27" s="3">
        <v>104</v>
      </c>
      <c r="E27" s="3">
        <v>1</v>
      </c>
      <c r="F27" s="3">
        <v>65</v>
      </c>
      <c r="G27" s="3">
        <f t="shared" si="0"/>
        <v>65</v>
      </c>
      <c r="H27" s="3"/>
      <c r="I27" s="11">
        <f t="shared" si="1"/>
        <v>0</v>
      </c>
    </row>
    <row r="28" spans="1:9" ht="15">
      <c r="A28" s="7" t="s">
        <v>72</v>
      </c>
      <c r="B28" s="8" t="s">
        <v>43</v>
      </c>
      <c r="C28" s="2" t="s">
        <v>44</v>
      </c>
      <c r="D28" s="3">
        <v>104</v>
      </c>
      <c r="E28" s="3">
        <v>1</v>
      </c>
      <c r="F28" s="3">
        <v>117</v>
      </c>
      <c r="G28" s="3">
        <f t="shared" si="0"/>
        <v>117</v>
      </c>
      <c r="H28" s="3">
        <f>G27+G28</f>
        <v>182</v>
      </c>
      <c r="I28" s="11">
        <f t="shared" si="1"/>
        <v>212.94</v>
      </c>
    </row>
    <row r="29" spans="1:9" ht="15">
      <c r="A29" s="7" t="s">
        <v>65</v>
      </c>
      <c r="B29" s="8" t="s">
        <v>29</v>
      </c>
      <c r="C29" s="2" t="s">
        <v>32</v>
      </c>
      <c r="D29" s="3">
        <v>86</v>
      </c>
      <c r="E29" s="3">
        <v>1</v>
      </c>
      <c r="F29" s="3">
        <v>190</v>
      </c>
      <c r="G29" s="3">
        <f t="shared" si="0"/>
        <v>190</v>
      </c>
      <c r="H29" s="3"/>
      <c r="I29" s="11">
        <f t="shared" si="1"/>
        <v>0</v>
      </c>
    </row>
    <row r="30" spans="1:9" ht="15">
      <c r="A30" s="7" t="s">
        <v>65</v>
      </c>
      <c r="B30" s="8" t="s">
        <v>29</v>
      </c>
      <c r="C30" s="2" t="s">
        <v>33</v>
      </c>
      <c r="D30" s="3">
        <v>86</v>
      </c>
      <c r="E30" s="3">
        <v>1</v>
      </c>
      <c r="F30" s="3">
        <v>190</v>
      </c>
      <c r="G30" s="3">
        <f t="shared" si="0"/>
        <v>190</v>
      </c>
      <c r="H30" s="3">
        <f>G29+G30</f>
        <v>380</v>
      </c>
      <c r="I30" s="11">
        <f t="shared" si="1"/>
        <v>444.6</v>
      </c>
    </row>
    <row r="31" spans="1:9" ht="15">
      <c r="A31" s="7" t="s">
        <v>64</v>
      </c>
      <c r="B31" s="8" t="s">
        <v>24</v>
      </c>
      <c r="C31" s="2" t="s">
        <v>23</v>
      </c>
      <c r="D31" s="3">
        <v>80</v>
      </c>
      <c r="E31" s="3">
        <v>1</v>
      </c>
      <c r="F31" s="3">
        <v>122</v>
      </c>
      <c r="G31" s="3">
        <f t="shared" si="0"/>
        <v>122</v>
      </c>
      <c r="H31" s="3"/>
      <c r="I31" s="11">
        <f t="shared" si="1"/>
        <v>0</v>
      </c>
    </row>
    <row r="32" spans="1:9" ht="15">
      <c r="A32" s="7" t="s">
        <v>64</v>
      </c>
      <c r="B32" s="8" t="s">
        <v>7</v>
      </c>
      <c r="C32" s="2" t="s">
        <v>8</v>
      </c>
      <c r="D32" s="3" t="s">
        <v>0</v>
      </c>
      <c r="E32" s="3">
        <v>1</v>
      </c>
      <c r="F32" s="3">
        <v>134</v>
      </c>
      <c r="G32" s="3">
        <f t="shared" si="0"/>
        <v>134</v>
      </c>
      <c r="H32" s="3">
        <f>G31+G32</f>
        <v>256</v>
      </c>
      <c r="I32" s="11">
        <f t="shared" si="1"/>
        <v>299.52</v>
      </c>
    </row>
    <row r="33" spans="1:9" ht="15">
      <c r="A33" s="7" t="s">
        <v>62</v>
      </c>
      <c r="B33" s="8" t="s">
        <v>18</v>
      </c>
      <c r="C33" s="2" t="s">
        <v>19</v>
      </c>
      <c r="D33" s="3">
        <v>86</v>
      </c>
      <c r="E33" s="3">
        <v>1</v>
      </c>
      <c r="F33" s="3">
        <v>124</v>
      </c>
      <c r="G33" s="3">
        <f t="shared" si="0"/>
        <v>124</v>
      </c>
      <c r="H33" s="3"/>
      <c r="I33" s="11">
        <f t="shared" si="1"/>
        <v>0</v>
      </c>
    </row>
    <row r="34" spans="1:9" ht="15">
      <c r="A34" s="7" t="s">
        <v>62</v>
      </c>
      <c r="B34" s="8" t="s">
        <v>20</v>
      </c>
      <c r="C34" s="2" t="s">
        <v>21</v>
      </c>
      <c r="D34" s="3">
        <v>86</v>
      </c>
      <c r="E34" s="3">
        <v>1</v>
      </c>
      <c r="F34" s="3">
        <v>113</v>
      </c>
      <c r="G34" s="3">
        <f t="shared" si="0"/>
        <v>113</v>
      </c>
      <c r="H34" s="3"/>
      <c r="I34" s="11">
        <f t="shared" si="1"/>
        <v>0</v>
      </c>
    </row>
    <row r="35" spans="1:9" ht="15">
      <c r="A35" s="7" t="s">
        <v>62</v>
      </c>
      <c r="B35" s="8" t="s">
        <v>22</v>
      </c>
      <c r="C35" s="2" t="s">
        <v>23</v>
      </c>
      <c r="D35" s="3">
        <v>86</v>
      </c>
      <c r="E35" s="3">
        <v>1</v>
      </c>
      <c r="F35" s="3">
        <v>113</v>
      </c>
      <c r="G35" s="3">
        <f t="shared" si="0"/>
        <v>113</v>
      </c>
      <c r="H35" s="3">
        <f>G33+G34+G35</f>
        <v>350</v>
      </c>
      <c r="I35" s="11">
        <f t="shared" si="1"/>
        <v>409.5</v>
      </c>
    </row>
    <row r="36" spans="1:9" ht="15">
      <c r="A36" s="7" t="s">
        <v>66</v>
      </c>
      <c r="B36" s="8" t="s">
        <v>27</v>
      </c>
      <c r="C36" s="2" t="s">
        <v>28</v>
      </c>
      <c r="D36" s="3">
        <v>80</v>
      </c>
      <c r="E36" s="3">
        <v>3</v>
      </c>
      <c r="F36" s="3">
        <v>129</v>
      </c>
      <c r="G36" s="3">
        <f t="shared" si="0"/>
        <v>387</v>
      </c>
      <c r="H36" s="3">
        <f>G36</f>
        <v>387</v>
      </c>
      <c r="I36" s="11">
        <f t="shared" si="1"/>
        <v>452.79</v>
      </c>
    </row>
    <row r="37" spans="1:9" ht="15">
      <c r="A37" s="3" t="s">
        <v>74</v>
      </c>
      <c r="B37" s="8" t="s">
        <v>37</v>
      </c>
      <c r="C37" s="2" t="s">
        <v>75</v>
      </c>
      <c r="D37" s="3">
        <v>98</v>
      </c>
      <c r="E37" s="3">
        <v>1</v>
      </c>
      <c r="F37" s="3">
        <v>163</v>
      </c>
      <c r="G37" s="3">
        <f t="shared" si="0"/>
        <v>163</v>
      </c>
      <c r="H37" s="3">
        <f>G37</f>
        <v>163</v>
      </c>
      <c r="I37" s="11">
        <f t="shared" si="1"/>
        <v>190.71</v>
      </c>
    </row>
    <row r="38" spans="1:9" ht="15">
      <c r="A38" s="3" t="s">
        <v>74</v>
      </c>
      <c r="B38" s="8" t="s">
        <v>76</v>
      </c>
      <c r="C38" s="2" t="s">
        <v>51</v>
      </c>
      <c r="D38" s="3">
        <v>98</v>
      </c>
      <c r="E38" s="3">
        <v>1</v>
      </c>
      <c r="F38" s="3">
        <v>117</v>
      </c>
      <c r="G38" s="3">
        <f t="shared" si="0"/>
        <v>117</v>
      </c>
      <c r="H38" s="3">
        <f>G38</f>
        <v>117</v>
      </c>
      <c r="I38" s="11">
        <f t="shared" si="1"/>
        <v>136.89</v>
      </c>
    </row>
    <row r="39" spans="1:9" ht="15">
      <c r="A39" s="3" t="s">
        <v>74</v>
      </c>
      <c r="B39" s="8" t="s">
        <v>53</v>
      </c>
      <c r="C39" s="5" t="s">
        <v>77</v>
      </c>
      <c r="D39" s="3">
        <v>86</v>
      </c>
      <c r="E39" s="6">
        <v>1</v>
      </c>
      <c r="F39" s="3">
        <v>107</v>
      </c>
      <c r="G39" s="3">
        <f t="shared" si="0"/>
        <v>107</v>
      </c>
      <c r="H39" s="3">
        <f>G39</f>
        <v>107</v>
      </c>
      <c r="I39" s="11">
        <f t="shared" si="1"/>
        <v>125.19</v>
      </c>
    </row>
    <row r="40" spans="1:9" ht="15">
      <c r="A40" s="3" t="s">
        <v>74</v>
      </c>
      <c r="B40" s="8" t="s">
        <v>53</v>
      </c>
      <c r="C40" s="5" t="s">
        <v>78</v>
      </c>
      <c r="D40" s="3">
        <v>86</v>
      </c>
      <c r="E40" s="6">
        <v>1</v>
      </c>
      <c r="F40" s="3">
        <v>107</v>
      </c>
      <c r="G40" s="3">
        <f t="shared" si="0"/>
        <v>107</v>
      </c>
      <c r="H40" s="3">
        <f>G40</f>
        <v>107</v>
      </c>
      <c r="I40" s="11">
        <f t="shared" si="1"/>
        <v>125.19</v>
      </c>
    </row>
    <row r="41" spans="1:9" ht="15">
      <c r="A41" s="7" t="s">
        <v>71</v>
      </c>
      <c r="B41" s="8" t="s">
        <v>29</v>
      </c>
      <c r="C41" s="2" t="s">
        <v>42</v>
      </c>
      <c r="D41" s="3">
        <v>104</v>
      </c>
      <c r="E41" s="3">
        <v>1</v>
      </c>
      <c r="F41" s="3">
        <v>190</v>
      </c>
      <c r="G41" s="3">
        <f t="shared" si="0"/>
        <v>190</v>
      </c>
      <c r="H41" s="3">
        <f>G41</f>
        <v>190</v>
      </c>
      <c r="I41" s="11">
        <f t="shared" si="1"/>
        <v>222.3</v>
      </c>
    </row>
    <row r="42" spans="1:9" ht="15">
      <c r="A42" s="7" t="s">
        <v>55</v>
      </c>
      <c r="B42" s="8" t="s">
        <v>22</v>
      </c>
      <c r="C42" s="2" t="s">
        <v>3</v>
      </c>
      <c r="D42" s="3">
        <v>86</v>
      </c>
      <c r="E42" s="3">
        <v>1</v>
      </c>
      <c r="F42" s="3">
        <v>113</v>
      </c>
      <c r="G42" s="3">
        <f t="shared" si="0"/>
        <v>113</v>
      </c>
      <c r="H42" s="3"/>
      <c r="I42" s="11">
        <f t="shared" si="1"/>
        <v>0</v>
      </c>
    </row>
    <row r="43" spans="1:9" ht="15">
      <c r="A43" s="7" t="s">
        <v>55</v>
      </c>
      <c r="B43" s="8" t="s">
        <v>14</v>
      </c>
      <c r="C43" s="2" t="s">
        <v>6</v>
      </c>
      <c r="D43" s="3">
        <v>86</v>
      </c>
      <c r="E43" s="3">
        <v>1</v>
      </c>
      <c r="F43" s="3">
        <v>107</v>
      </c>
      <c r="G43" s="3">
        <f t="shared" si="0"/>
        <v>107</v>
      </c>
      <c r="H43" s="3"/>
      <c r="I43" s="11">
        <f t="shared" si="1"/>
        <v>0</v>
      </c>
    </row>
    <row r="44" spans="1:9" ht="15">
      <c r="A44" s="7" t="s">
        <v>55</v>
      </c>
      <c r="B44" s="8" t="s">
        <v>17</v>
      </c>
      <c r="C44" s="2" t="s">
        <v>3</v>
      </c>
      <c r="D44" s="3">
        <v>92</v>
      </c>
      <c r="E44" s="3">
        <v>1</v>
      </c>
      <c r="F44" s="3">
        <v>104</v>
      </c>
      <c r="G44" s="3">
        <f t="shared" si="0"/>
        <v>104</v>
      </c>
      <c r="H44" s="3">
        <f>G42+G43+G44</f>
        <v>324</v>
      </c>
      <c r="I44" s="11">
        <f t="shared" si="1"/>
        <v>379.08</v>
      </c>
    </row>
  </sheetData>
  <sheetProtection/>
  <autoFilter ref="A1:F44">
    <sortState ref="A2:F44">
      <sortCondition sortBy="value" ref="A2:A44"/>
    </sortState>
  </autoFilter>
  <hyperlinks>
    <hyperlink ref="A3:A4" r:id="rId1" display="http://www.nn.ru/user.php?user_id=224063"/>
    <hyperlink ref="A25" r:id="rId2" display="http://www.nn.ru/user.php?user_id=190594"/>
    <hyperlink ref="A2" r:id="rId3" display="http://www.nn.ru/user.php?user_id=225038"/>
    <hyperlink ref="A3" r:id="rId4" display="http://www.nn.ru/user.php?user_id=225038"/>
    <hyperlink ref="A5" r:id="rId5" display="http://www.nn.ru/user.php?user_id=194587"/>
    <hyperlink ref="A33" r:id="rId6" display="http://www.nn.ru/user.php?user_id=160636"/>
    <hyperlink ref="A31" r:id="rId7" display="http://www.nn.ru/user.php?user_id=299156"/>
    <hyperlink ref="A36" r:id="rId8" display="http://www.nn.ru/user.php?user_id=227932"/>
    <hyperlink ref="A19" r:id="rId9" display="http://www.nn.ru/user.php?user_id=155750"/>
    <hyperlink ref="A17" r:id="rId10" display="http://www.nn.ru/user.php?user_id=297158"/>
    <hyperlink ref="A41" r:id="rId11" display="http://www.nn.ru/user.php?user_id=59818"/>
    <hyperlink ref="A27" r:id="rId12" display="http://www.nn.ru/user.php?user_id=277524"/>
    <hyperlink ref="A23" r:id="rId13" display="http://www.nn.ru/user.php?user_id=280763"/>
    <hyperlink ref="A4" r:id="rId14" display="http://www.nn.ru/user.php?user_id=225038"/>
    <hyperlink ref="A6" r:id="rId15" display="http://www.nn.ru/user.php?user_id=224063"/>
    <hyperlink ref="A7" r:id="rId16" display="http://www.nn.ru/user.php?user_id=224063"/>
    <hyperlink ref="A11" r:id="rId17" display="http://www.nn.ru/user.php?user_id=250438"/>
    <hyperlink ref="A15" r:id="rId18" display="http://www.nn.ru/user.php?user_id=145443"/>
    <hyperlink ref="A16" r:id="rId19" display="http://www.nn.ru/user.php?user_id=139255"/>
    <hyperlink ref="A17:A18" r:id="rId20" display="http://www.nn.ru/user.php?user_id=297158"/>
    <hyperlink ref="A20" r:id="rId21" display="http://www.nn.ru/user.php?user_id=155750"/>
    <hyperlink ref="A21" r:id="rId22" display="http://www.nn.ru/user.php?user_id=155750"/>
    <hyperlink ref="A22" r:id="rId23" display="http://www.nn.ru/user.php?user_id=155750"/>
    <hyperlink ref="A24" r:id="rId24" display="http://www.nn.ru/user.php?user_id=280763"/>
    <hyperlink ref="A26" r:id="rId25" display="http://www.nn.ru/user.php?user_id=190594"/>
    <hyperlink ref="A28" r:id="rId26" display="http://www.nn.ru/user.php?user_id=277524"/>
    <hyperlink ref="A29:A30" r:id="rId27" display="http://www.nn.ru/user.php?user_id=138071"/>
    <hyperlink ref="A32" r:id="rId28" display="http://www.nn.ru/user.php?user_id=299156"/>
    <hyperlink ref="A33:A35" r:id="rId29" display="http://www.nn.ru/user.php?user_id=160636"/>
    <hyperlink ref="A43" r:id="rId30" display="http://www.nn.ru/user.php?user_id=235497"/>
    <hyperlink ref="A44" r:id="rId31" display="http://www.nn.ru/user.php?user_id=235497"/>
    <hyperlink ref="A42" r:id="rId32" display="http://www.nn.ru/user.php?user_id=235497"/>
  </hyperlinks>
  <printOptions/>
  <pageMargins left="0.7" right="0.7" top="0.75" bottom="0.75" header="0.3" footer="0.3"/>
  <pageSetup horizontalDpi="180" verticalDpi="18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2011-11-29T13:10:29Z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