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<sst xmlns="http://schemas.openxmlformats.org/spreadsheetml/2006/main" count="310" uniqueCount="109">
  <si>
    <t>natka995</t>
  </si>
  <si>
    <t>Vitaminka-nnov</t>
  </si>
  <si>
    <t>ustinova</t>
  </si>
  <si>
    <t>рост</t>
  </si>
  <si>
    <t>elevanova</t>
  </si>
  <si>
    <t>natusik lapusik</t>
  </si>
  <si>
    <t>Hulia</t>
  </si>
  <si>
    <t>РАЗМЕР</t>
  </si>
  <si>
    <t>lelik3110</t>
  </si>
  <si>
    <t>Lenuliy</t>
  </si>
  <si>
    <t>Kasana</t>
  </si>
  <si>
    <t>starmist_</t>
  </si>
  <si>
    <t>АРТИКУЛ</t>
  </si>
  <si>
    <t>НОМЕР ТКАНИ</t>
  </si>
  <si>
    <t>lola010802</t>
  </si>
  <si>
    <t>Adiva80</t>
  </si>
  <si>
    <t>22lora</t>
  </si>
  <si>
    <t>Свобода</t>
  </si>
  <si>
    <t>Nelchik</t>
  </si>
  <si>
    <t>Евангелина</t>
  </si>
  <si>
    <t>Momla</t>
  </si>
  <si>
    <t>jenya_m</t>
  </si>
  <si>
    <t>Наталья Майорова</t>
  </si>
  <si>
    <t>Фитнес - инструктор</t>
  </si>
  <si>
    <t>zhdanovec</t>
  </si>
  <si>
    <t>mamamaria</t>
  </si>
  <si>
    <t>ЦЕНА</t>
  </si>
  <si>
    <t>mantikara</t>
  </si>
  <si>
    <t>upus</t>
  </si>
  <si>
    <t>Мышшша</t>
  </si>
  <si>
    <t>КисЮлия</t>
  </si>
  <si>
    <t>капсуль</t>
  </si>
  <si>
    <t>Lidunya</t>
  </si>
  <si>
    <t>skitls</t>
  </si>
  <si>
    <t>SEV05</t>
  </si>
  <si>
    <t>@Павлова</t>
  </si>
  <si>
    <t>Tory1212z</t>
  </si>
  <si>
    <t>ЦР Заречный</t>
  </si>
  <si>
    <t>Свет68</t>
  </si>
  <si>
    <t>g-al</t>
  </si>
  <si>
    <t>Svetochik</t>
  </si>
  <si>
    <t>laptob</t>
  </si>
  <si>
    <t>Lenochek24</t>
  </si>
  <si>
    <t>nyushastepanyuk</t>
  </si>
  <si>
    <t>Юльчишка</t>
  </si>
  <si>
    <t>Надя-рыбка</t>
  </si>
  <si>
    <t>Olisss</t>
  </si>
  <si>
    <t>ОлюшкаС</t>
  </si>
  <si>
    <t>Ира_ЦР</t>
  </si>
  <si>
    <t>Кыся Заина</t>
  </si>
  <si>
    <t>shab2000</t>
  </si>
  <si>
    <t>мышшша</t>
  </si>
  <si>
    <t>uksinya</t>
  </si>
  <si>
    <t>OrangeRed</t>
  </si>
  <si>
    <t>Myk</t>
  </si>
  <si>
    <t>iriska52</t>
  </si>
  <si>
    <t>lenokchicha</t>
  </si>
  <si>
    <t>yanochek</t>
  </si>
  <si>
    <t>M_Irina</t>
  </si>
  <si>
    <t>Герда1</t>
  </si>
  <si>
    <t>h-t-v</t>
  </si>
  <si>
    <t>irisbiz</t>
  </si>
  <si>
    <t>Kasablanka_lm</t>
  </si>
  <si>
    <t>ЦР Белинка</t>
  </si>
  <si>
    <t>МЕСТО РАЗДАЧИ</t>
  </si>
  <si>
    <t>natyssi</t>
  </si>
  <si>
    <t>bucca</t>
  </si>
  <si>
    <t>lubas-sss</t>
  </si>
  <si>
    <t>ZOTOVA</t>
  </si>
  <si>
    <t>другой</t>
  </si>
  <si>
    <t>ЦР Автозавод</t>
  </si>
  <si>
    <t>cvetokce</t>
  </si>
  <si>
    <t>ЦР Сормово</t>
  </si>
  <si>
    <t>звезда моя</t>
  </si>
  <si>
    <t>Ksenk</t>
  </si>
  <si>
    <t>НИК</t>
  </si>
  <si>
    <t>lenka_penka</t>
  </si>
  <si>
    <t>olga0709  </t>
  </si>
  <si>
    <t>Lodekaterina</t>
  </si>
  <si>
    <t xml:space="preserve">marybes </t>
  </si>
  <si>
    <t>Басуля</t>
  </si>
  <si>
    <t>XenielS  </t>
  </si>
  <si>
    <t>НеСтерва</t>
  </si>
  <si>
    <t>цена с орг 17%</t>
  </si>
  <si>
    <t>цр</t>
  </si>
  <si>
    <t>итого</t>
  </si>
  <si>
    <t>сбер</t>
  </si>
  <si>
    <t>связной</t>
  </si>
  <si>
    <t>кодовые слова</t>
  </si>
  <si>
    <t>малыш</t>
  </si>
  <si>
    <t>никита</t>
  </si>
  <si>
    <t>дк газ</t>
  </si>
  <si>
    <t>сормовский поворот</t>
  </si>
  <si>
    <t>свобода</t>
  </si>
  <si>
    <t>пристрой</t>
  </si>
  <si>
    <t>48-50</t>
  </si>
  <si>
    <t>женя</t>
  </si>
  <si>
    <t>лиза</t>
  </si>
  <si>
    <t>нарва</t>
  </si>
  <si>
    <t>егорка</t>
  </si>
  <si>
    <t>стол</t>
  </si>
  <si>
    <t>михаил</t>
  </si>
  <si>
    <t>зима</t>
  </si>
  <si>
    <t>магнолия</t>
  </si>
  <si>
    <t>антон</t>
  </si>
  <si>
    <t>алиса</t>
  </si>
  <si>
    <t>собака</t>
  </si>
  <si>
    <t>цр заречный</t>
  </si>
  <si>
    <t>мама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</si>
</sst>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4" borderId="11" xfId="0" applyNumberFormat="1" applyFont="1" applyFill="1" applyBorder="1" applyAlignment="1">
      <alignment wrapText="1"/>
    </xf>
    <xf numFmtId="0" fontId="1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11" xfId="42" applyFont="1" applyFill="1" applyBorder="1" applyAlignment="1" applyProtection="1">
      <alignment vertical="center"/>
      <protection/>
    </xf>
    <xf numFmtId="1" fontId="3" fillId="34" borderId="11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11" xfId="42" applyFont="1" applyFill="1" applyBorder="1" applyAlignment="1" applyProtection="1">
      <alignment vertical="center"/>
      <protection/>
    </xf>
    <xf numFmtId="0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1" xfId="0" applyNumberFormat="1" applyFont="1" applyFill="1" applyBorder="1" applyAlignment="1">
      <alignment wrapText="1"/>
    </xf>
    <xf numFmtId="1" fontId="3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3" fillId="34" borderId="13" xfId="0" applyNumberFormat="1" applyFont="1" applyFill="1" applyBorder="1" applyAlignment="1">
      <alignment wrapText="1"/>
    </xf>
    <xf numFmtId="0" fontId="1" fillId="34" borderId="13" xfId="0" applyNumberFormat="1" applyFont="1" applyFill="1" applyBorder="1" applyAlignment="1">
      <alignment wrapText="1"/>
    </xf>
    <xf numFmtId="0" fontId="1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" fontId="3" fillId="34" borderId="11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" fontId="3" fillId="34" borderId="12" xfId="0" applyNumberFormat="1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" fontId="3" fillId="34" borderId="13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ga0709.www.nn.ru/" TargetMode="External" /><Relationship Id="rId2" Type="http://schemas.openxmlformats.org/officeDocument/2006/relationships/hyperlink" Target="http://lodekaterina.www.nn.ru/" TargetMode="External" /><Relationship Id="rId3" Type="http://schemas.openxmlformats.org/officeDocument/2006/relationships/hyperlink" Target="http://lodekaterina.www.nn.ru/" TargetMode="External" /><Relationship Id="rId4" Type="http://schemas.openxmlformats.org/officeDocument/2006/relationships/hyperlink" Target="http://lodekaterina.www.nn.ru/" TargetMode="External" /><Relationship Id="rId5" Type="http://schemas.openxmlformats.org/officeDocument/2006/relationships/hyperlink" Target="http://marybes.www.nn.ru/" TargetMode="External" /><Relationship Id="rId6" Type="http://schemas.openxmlformats.org/officeDocument/2006/relationships/hyperlink" Target="http://xeniels.www.nn.ru/" TargetMode="External" /><Relationship Id="rId7" Type="http://schemas.openxmlformats.org/officeDocument/2006/relationships/hyperlink" Target="http://xeniels.www.nn.ru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">
      <pane ySplit="1" topLeftCell="A98" activePane="bottomLeft" state="frozen"/>
      <selection pane="topLeft" activeCell="A1" sqref="A1"/>
      <selection pane="bottomLeft" activeCell="A101" sqref="A101"/>
    </sheetView>
  </sheetViews>
  <sheetFormatPr defaultColWidth="17.140625" defaultRowHeight="24" customHeight="1"/>
  <cols>
    <col min="1" max="1" width="32.00390625" style="8" customWidth="1"/>
    <col min="2" max="2" width="12.421875" style="3" customWidth="1"/>
    <col min="3" max="3" width="4.00390625" style="3" customWidth="1"/>
    <col min="4" max="4" width="3.57421875" style="3" customWidth="1"/>
    <col min="5" max="5" width="3.8515625" style="3" customWidth="1"/>
    <col min="6" max="6" width="7.8515625" style="3" customWidth="1"/>
    <col min="7" max="7" width="14.28125" style="3" customWidth="1"/>
    <col min="8" max="8" width="8.421875" style="3" customWidth="1"/>
    <col min="9" max="9" width="5.140625" style="3" customWidth="1"/>
    <col min="10" max="10" width="17.8515625" style="9" customWidth="1"/>
    <col min="11" max="11" width="17.140625" style="1" customWidth="1"/>
    <col min="12" max="12" width="15.57421875" style="1" customWidth="1"/>
    <col min="13" max="13" width="0.2890625" style="13" customWidth="1"/>
    <col min="14" max="16" width="17.140625" style="1" customWidth="1"/>
    <col min="17" max="16384" width="17.140625" style="1" customWidth="1"/>
  </cols>
  <sheetData>
    <row r="1" spans="1:13" ht="24" customHeight="1">
      <c r="A1" s="6" t="s">
        <v>75</v>
      </c>
      <c r="B1" s="2" t="s">
        <v>12</v>
      </c>
      <c r="C1" s="2" t="s">
        <v>13</v>
      </c>
      <c r="D1" s="2" t="s">
        <v>7</v>
      </c>
      <c r="E1" s="2" t="s">
        <v>3</v>
      </c>
      <c r="F1" s="2" t="s">
        <v>26</v>
      </c>
      <c r="G1" s="2" t="s">
        <v>64</v>
      </c>
      <c r="H1" s="2" t="s">
        <v>83</v>
      </c>
      <c r="I1" s="3" t="s">
        <v>84</v>
      </c>
      <c r="J1" s="9" t="s">
        <v>85</v>
      </c>
      <c r="K1" s="2" t="s">
        <v>86</v>
      </c>
      <c r="L1" s="2" t="s">
        <v>87</v>
      </c>
      <c r="M1" s="11" t="s">
        <v>88</v>
      </c>
    </row>
    <row r="2" spans="1:12" s="34" customFormat="1" ht="24" customHeight="1">
      <c r="A2" s="14" t="s">
        <v>35</v>
      </c>
      <c r="B2" s="15">
        <v>197</v>
      </c>
      <c r="C2" s="15">
        <v>510</v>
      </c>
      <c r="D2" s="15">
        <v>46</v>
      </c>
      <c r="E2" s="15">
        <v>170</v>
      </c>
      <c r="F2" s="15">
        <v>520</v>
      </c>
      <c r="G2" s="15" t="s">
        <v>91</v>
      </c>
      <c r="H2" s="16">
        <f>F2*1.17</f>
        <v>608.4</v>
      </c>
      <c r="I2" s="16"/>
      <c r="J2" s="20">
        <f>H2+I2</f>
        <v>608.4</v>
      </c>
      <c r="K2" s="33"/>
      <c r="L2" s="33"/>
    </row>
    <row r="3" spans="1:12" s="12" customFormat="1" ht="24" customHeight="1">
      <c r="A3" s="30" t="s">
        <v>16</v>
      </c>
      <c r="B3" s="27">
        <v>91</v>
      </c>
      <c r="C3" s="27">
        <v>846</v>
      </c>
      <c r="D3" s="27">
        <v>48</v>
      </c>
      <c r="E3" s="27">
        <v>164</v>
      </c>
      <c r="F3" s="27">
        <v>440</v>
      </c>
      <c r="G3" s="27" t="s">
        <v>72</v>
      </c>
      <c r="H3" s="28">
        <f aca="true" t="shared" si="0" ref="H3:H66">F3*1.17</f>
        <v>514.8</v>
      </c>
      <c r="I3" s="28">
        <v>10</v>
      </c>
      <c r="J3" s="10"/>
      <c r="K3" s="32">
        <v>525</v>
      </c>
      <c r="L3" s="32"/>
    </row>
    <row r="4" spans="1:13" s="12" customFormat="1" ht="24" customHeight="1">
      <c r="A4" s="30" t="s">
        <v>15</v>
      </c>
      <c r="B4" s="27">
        <v>21</v>
      </c>
      <c r="C4" s="27">
        <v>846</v>
      </c>
      <c r="D4" s="27">
        <v>46</v>
      </c>
      <c r="E4" s="27">
        <v>164</v>
      </c>
      <c r="F4" s="27">
        <v>435</v>
      </c>
      <c r="G4" s="27" t="s">
        <v>63</v>
      </c>
      <c r="H4" s="28">
        <f t="shared" si="0"/>
        <v>508.95</v>
      </c>
      <c r="I4" s="50">
        <v>10</v>
      </c>
      <c r="J4" s="40"/>
      <c r="K4" s="42">
        <v>1560</v>
      </c>
      <c r="L4" s="32"/>
      <c r="M4" s="13" t="s">
        <v>89</v>
      </c>
    </row>
    <row r="5" spans="1:13" s="12" customFormat="1" ht="24" customHeight="1">
      <c r="A5" s="30" t="s">
        <v>15</v>
      </c>
      <c r="B5" s="27">
        <v>77</v>
      </c>
      <c r="C5" s="27">
        <v>846</v>
      </c>
      <c r="D5" s="27">
        <v>46</v>
      </c>
      <c r="E5" s="27">
        <v>164</v>
      </c>
      <c r="F5" s="27">
        <v>440</v>
      </c>
      <c r="G5" s="27" t="s">
        <v>63</v>
      </c>
      <c r="H5" s="28">
        <f t="shared" si="0"/>
        <v>514.8</v>
      </c>
      <c r="I5" s="50"/>
      <c r="J5" s="40"/>
      <c r="K5" s="43"/>
      <c r="L5" s="32"/>
      <c r="M5" s="13" t="s">
        <v>89</v>
      </c>
    </row>
    <row r="6" spans="1:13" s="12" customFormat="1" ht="24" customHeight="1">
      <c r="A6" s="30" t="s">
        <v>15</v>
      </c>
      <c r="B6" s="27">
        <v>704</v>
      </c>
      <c r="C6" s="27">
        <v>847</v>
      </c>
      <c r="D6" s="27">
        <v>46</v>
      </c>
      <c r="E6" s="27">
        <v>164</v>
      </c>
      <c r="F6" s="27">
        <v>450</v>
      </c>
      <c r="G6" s="27" t="s">
        <v>63</v>
      </c>
      <c r="H6" s="28">
        <f t="shared" si="0"/>
        <v>526.5</v>
      </c>
      <c r="I6" s="50"/>
      <c r="J6" s="40"/>
      <c r="K6" s="44"/>
      <c r="L6" s="32"/>
      <c r="M6" s="13" t="s">
        <v>89</v>
      </c>
    </row>
    <row r="7" spans="1:13" s="13" customFormat="1" ht="24" customHeight="1">
      <c r="A7" s="30" t="s">
        <v>66</v>
      </c>
      <c r="B7" s="27">
        <v>85</v>
      </c>
      <c r="C7" s="27">
        <v>504</v>
      </c>
      <c r="D7" s="27">
        <v>44</v>
      </c>
      <c r="E7" s="27">
        <v>170</v>
      </c>
      <c r="F7" s="27">
        <v>480</v>
      </c>
      <c r="G7" s="27" t="s">
        <v>72</v>
      </c>
      <c r="H7" s="28">
        <f t="shared" si="0"/>
        <v>561.5999999999999</v>
      </c>
      <c r="I7" s="50">
        <v>10</v>
      </c>
      <c r="J7" s="40"/>
      <c r="K7" s="45">
        <v>7323</v>
      </c>
      <c r="L7" s="29"/>
      <c r="M7" s="13" t="s">
        <v>90</v>
      </c>
    </row>
    <row r="8" spans="1:13" s="13" customFormat="1" ht="24" customHeight="1">
      <c r="A8" s="30" t="s">
        <v>66</v>
      </c>
      <c r="B8" s="27">
        <v>85</v>
      </c>
      <c r="C8" s="27">
        <v>504</v>
      </c>
      <c r="D8" s="27">
        <v>46</v>
      </c>
      <c r="E8" s="27">
        <v>164</v>
      </c>
      <c r="F8" s="27">
        <v>480</v>
      </c>
      <c r="G8" s="27" t="s">
        <v>72</v>
      </c>
      <c r="H8" s="28">
        <f t="shared" si="0"/>
        <v>561.5999999999999</v>
      </c>
      <c r="I8" s="50"/>
      <c r="J8" s="40"/>
      <c r="K8" s="46"/>
      <c r="L8" s="29"/>
      <c r="M8" s="13" t="s">
        <v>90</v>
      </c>
    </row>
    <row r="9" spans="1:13" s="13" customFormat="1" ht="24" customHeight="1">
      <c r="A9" s="30" t="s">
        <v>66</v>
      </c>
      <c r="B9" s="27">
        <v>91</v>
      </c>
      <c r="C9" s="27">
        <v>460</v>
      </c>
      <c r="D9" s="27">
        <v>50</v>
      </c>
      <c r="E9" s="27">
        <v>170</v>
      </c>
      <c r="F9" s="27">
        <v>350</v>
      </c>
      <c r="G9" s="27" t="s">
        <v>72</v>
      </c>
      <c r="H9" s="28">
        <f t="shared" si="0"/>
        <v>409.5</v>
      </c>
      <c r="I9" s="50"/>
      <c r="J9" s="40"/>
      <c r="K9" s="46"/>
      <c r="L9" s="29"/>
      <c r="M9" s="13" t="s">
        <v>90</v>
      </c>
    </row>
    <row r="10" spans="1:13" s="13" customFormat="1" ht="24" customHeight="1">
      <c r="A10" s="30" t="s">
        <v>66</v>
      </c>
      <c r="B10" s="27">
        <v>91</v>
      </c>
      <c r="C10" s="27">
        <v>614</v>
      </c>
      <c r="D10" s="27">
        <v>42</v>
      </c>
      <c r="E10" s="27">
        <v>170</v>
      </c>
      <c r="F10" s="27">
        <v>450</v>
      </c>
      <c r="G10" s="27" t="s">
        <v>72</v>
      </c>
      <c r="H10" s="28">
        <f t="shared" si="0"/>
        <v>526.5</v>
      </c>
      <c r="I10" s="50"/>
      <c r="J10" s="40"/>
      <c r="K10" s="46"/>
      <c r="L10" s="29"/>
      <c r="M10" s="13" t="s">
        <v>90</v>
      </c>
    </row>
    <row r="11" spans="1:13" s="13" customFormat="1" ht="24" customHeight="1">
      <c r="A11" s="30" t="s">
        <v>66</v>
      </c>
      <c r="B11" s="27">
        <v>91</v>
      </c>
      <c r="C11" s="27">
        <v>614</v>
      </c>
      <c r="D11" s="27">
        <v>48</v>
      </c>
      <c r="E11" s="27">
        <v>170</v>
      </c>
      <c r="F11" s="27">
        <v>450</v>
      </c>
      <c r="G11" s="27" t="s">
        <v>72</v>
      </c>
      <c r="H11" s="28">
        <f t="shared" si="0"/>
        <v>526.5</v>
      </c>
      <c r="I11" s="50"/>
      <c r="J11" s="40"/>
      <c r="K11" s="46"/>
      <c r="L11" s="29"/>
      <c r="M11" s="13" t="s">
        <v>90</v>
      </c>
    </row>
    <row r="12" spans="1:13" s="13" customFormat="1" ht="24" customHeight="1">
      <c r="A12" s="30" t="s">
        <v>66</v>
      </c>
      <c r="B12" s="27">
        <v>110</v>
      </c>
      <c r="C12" s="27">
        <v>846</v>
      </c>
      <c r="D12" s="27">
        <v>48</v>
      </c>
      <c r="E12" s="27">
        <v>170</v>
      </c>
      <c r="F12" s="27">
        <v>430</v>
      </c>
      <c r="G12" s="27" t="s">
        <v>72</v>
      </c>
      <c r="H12" s="28">
        <f t="shared" si="0"/>
        <v>503.09999999999997</v>
      </c>
      <c r="I12" s="50"/>
      <c r="J12" s="40"/>
      <c r="K12" s="46"/>
      <c r="L12" s="29"/>
      <c r="M12" s="13" t="s">
        <v>90</v>
      </c>
    </row>
    <row r="13" spans="1:13" s="13" customFormat="1" ht="24" customHeight="1">
      <c r="A13" s="30" t="s">
        <v>66</v>
      </c>
      <c r="B13" s="27">
        <v>123</v>
      </c>
      <c r="C13" s="27">
        <v>846</v>
      </c>
      <c r="D13" s="27">
        <v>44</v>
      </c>
      <c r="E13" s="27">
        <v>164</v>
      </c>
      <c r="F13" s="27">
        <v>440</v>
      </c>
      <c r="G13" s="27" t="s">
        <v>72</v>
      </c>
      <c r="H13" s="28">
        <f t="shared" si="0"/>
        <v>514.8</v>
      </c>
      <c r="I13" s="50"/>
      <c r="J13" s="40"/>
      <c r="K13" s="46"/>
      <c r="L13" s="29"/>
      <c r="M13" s="13" t="s">
        <v>90</v>
      </c>
    </row>
    <row r="14" spans="1:13" s="13" customFormat="1" ht="24" customHeight="1">
      <c r="A14" s="30" t="s">
        <v>66</v>
      </c>
      <c r="B14" s="27">
        <v>161</v>
      </c>
      <c r="C14" s="27">
        <v>136</v>
      </c>
      <c r="D14" s="27">
        <v>40</v>
      </c>
      <c r="E14" s="27">
        <v>170</v>
      </c>
      <c r="F14" s="27">
        <v>400</v>
      </c>
      <c r="G14" s="27" t="s">
        <v>72</v>
      </c>
      <c r="H14" s="28">
        <f t="shared" si="0"/>
        <v>468</v>
      </c>
      <c r="I14" s="50"/>
      <c r="J14" s="40"/>
      <c r="K14" s="46"/>
      <c r="L14" s="29"/>
      <c r="M14" s="13" t="s">
        <v>90</v>
      </c>
    </row>
    <row r="15" spans="1:13" s="13" customFormat="1" ht="24" customHeight="1">
      <c r="A15" s="30" t="s">
        <v>66</v>
      </c>
      <c r="B15" s="27">
        <v>203</v>
      </c>
      <c r="C15" s="27">
        <v>612</v>
      </c>
      <c r="D15" s="27">
        <v>42</v>
      </c>
      <c r="E15" s="27">
        <v>170</v>
      </c>
      <c r="F15" s="27">
        <v>490</v>
      </c>
      <c r="G15" s="27" t="s">
        <v>72</v>
      </c>
      <c r="H15" s="28">
        <f t="shared" si="0"/>
        <v>573.3</v>
      </c>
      <c r="I15" s="50"/>
      <c r="J15" s="40"/>
      <c r="K15" s="46"/>
      <c r="L15" s="29"/>
      <c r="M15" s="13" t="s">
        <v>90</v>
      </c>
    </row>
    <row r="16" spans="1:13" s="13" customFormat="1" ht="24" customHeight="1">
      <c r="A16" s="30" t="s">
        <v>66</v>
      </c>
      <c r="B16" s="27">
        <v>203</v>
      </c>
      <c r="C16" s="27">
        <v>612</v>
      </c>
      <c r="D16" s="27">
        <v>44</v>
      </c>
      <c r="E16" s="27">
        <v>164</v>
      </c>
      <c r="F16" s="27">
        <v>490</v>
      </c>
      <c r="G16" s="27" t="s">
        <v>72</v>
      </c>
      <c r="H16" s="28">
        <f t="shared" si="0"/>
        <v>573.3</v>
      </c>
      <c r="I16" s="50"/>
      <c r="J16" s="40"/>
      <c r="K16" s="46"/>
      <c r="L16" s="29"/>
      <c r="M16" s="13" t="s">
        <v>90</v>
      </c>
    </row>
    <row r="17" spans="1:13" s="13" customFormat="1" ht="24" customHeight="1">
      <c r="A17" s="30" t="s">
        <v>66</v>
      </c>
      <c r="B17" s="27">
        <v>509</v>
      </c>
      <c r="C17" s="27">
        <v>298</v>
      </c>
      <c r="D17" s="27">
        <v>44</v>
      </c>
      <c r="E17" s="27">
        <v>170</v>
      </c>
      <c r="F17" s="27">
        <v>470</v>
      </c>
      <c r="G17" s="27" t="s">
        <v>72</v>
      </c>
      <c r="H17" s="28">
        <f t="shared" si="0"/>
        <v>549.9</v>
      </c>
      <c r="I17" s="50"/>
      <c r="J17" s="40"/>
      <c r="K17" s="46"/>
      <c r="L17" s="29"/>
      <c r="M17" s="13" t="s">
        <v>90</v>
      </c>
    </row>
    <row r="18" spans="1:13" s="13" customFormat="1" ht="24" customHeight="1">
      <c r="A18" s="30" t="s">
        <v>66</v>
      </c>
      <c r="B18" s="27">
        <v>707</v>
      </c>
      <c r="C18" s="27">
        <v>847</v>
      </c>
      <c r="D18" s="27">
        <v>44</v>
      </c>
      <c r="E18" s="27">
        <v>164</v>
      </c>
      <c r="F18" s="27">
        <v>430</v>
      </c>
      <c r="G18" s="27" t="s">
        <v>72</v>
      </c>
      <c r="H18" s="28">
        <f t="shared" si="0"/>
        <v>503.09999999999997</v>
      </c>
      <c r="I18" s="50"/>
      <c r="J18" s="40"/>
      <c r="K18" s="46"/>
      <c r="L18" s="29"/>
      <c r="M18" s="13" t="s">
        <v>90</v>
      </c>
    </row>
    <row r="19" spans="1:13" s="13" customFormat="1" ht="24" customHeight="1">
      <c r="A19" s="30" t="s">
        <v>66</v>
      </c>
      <c r="B19" s="27">
        <v>714</v>
      </c>
      <c r="C19" s="27">
        <v>617</v>
      </c>
      <c r="D19" s="27">
        <v>46</v>
      </c>
      <c r="E19" s="27">
        <v>164</v>
      </c>
      <c r="F19" s="27">
        <v>470</v>
      </c>
      <c r="G19" s="27" t="s">
        <v>72</v>
      </c>
      <c r="H19" s="28">
        <f t="shared" si="0"/>
        <v>549.9</v>
      </c>
      <c r="I19" s="50"/>
      <c r="J19" s="40"/>
      <c r="K19" s="46"/>
      <c r="L19" s="29"/>
      <c r="M19" s="13" t="s">
        <v>90</v>
      </c>
    </row>
    <row r="20" spans="1:13" s="13" customFormat="1" ht="24" customHeight="1">
      <c r="A20" s="30" t="s">
        <v>66</v>
      </c>
      <c r="B20" s="27">
        <v>802</v>
      </c>
      <c r="C20" s="27">
        <v>504</v>
      </c>
      <c r="D20" s="27">
        <v>50</v>
      </c>
      <c r="E20" s="27" t="s">
        <v>69</v>
      </c>
      <c r="F20" s="27">
        <v>420</v>
      </c>
      <c r="G20" s="27" t="s">
        <v>72</v>
      </c>
      <c r="H20" s="28">
        <f t="shared" si="0"/>
        <v>491.4</v>
      </c>
      <c r="I20" s="50"/>
      <c r="J20" s="40"/>
      <c r="K20" s="47"/>
      <c r="L20" s="29"/>
      <c r="M20" s="13" t="s">
        <v>90</v>
      </c>
    </row>
    <row r="21" spans="1:13" s="13" customFormat="1" ht="24" customHeight="1">
      <c r="A21" s="30" t="s">
        <v>71</v>
      </c>
      <c r="B21" s="27">
        <v>122</v>
      </c>
      <c r="C21" s="27">
        <v>495</v>
      </c>
      <c r="D21" s="27">
        <v>50</v>
      </c>
      <c r="E21" s="27">
        <v>170</v>
      </c>
      <c r="F21" s="27">
        <v>350</v>
      </c>
      <c r="G21" s="27" t="s">
        <v>63</v>
      </c>
      <c r="H21" s="28">
        <f t="shared" si="0"/>
        <v>409.5</v>
      </c>
      <c r="I21" s="50">
        <v>10</v>
      </c>
      <c r="J21" s="40"/>
      <c r="K21" s="45">
        <v>1730</v>
      </c>
      <c r="L21" s="29"/>
      <c r="M21" s="13" t="s">
        <v>106</v>
      </c>
    </row>
    <row r="22" spans="1:13" s="13" customFormat="1" ht="24" customHeight="1">
      <c r="A22" s="30" t="s">
        <v>71</v>
      </c>
      <c r="B22" s="27">
        <v>154</v>
      </c>
      <c r="C22" s="27">
        <v>111</v>
      </c>
      <c r="D22" s="27">
        <v>48</v>
      </c>
      <c r="E22" s="27">
        <v>170</v>
      </c>
      <c r="F22" s="27">
        <v>400</v>
      </c>
      <c r="G22" s="27" t="s">
        <v>63</v>
      </c>
      <c r="H22" s="28">
        <f t="shared" si="0"/>
        <v>468</v>
      </c>
      <c r="I22" s="50"/>
      <c r="J22" s="40"/>
      <c r="K22" s="46"/>
      <c r="L22" s="29"/>
      <c r="M22" s="13" t="s">
        <v>106</v>
      </c>
    </row>
    <row r="23" spans="1:13" s="13" customFormat="1" ht="24" customHeight="1">
      <c r="A23" s="30" t="s">
        <v>71</v>
      </c>
      <c r="B23" s="27">
        <v>205</v>
      </c>
      <c r="C23" s="27">
        <v>847</v>
      </c>
      <c r="D23" s="27">
        <v>50</v>
      </c>
      <c r="E23" s="27">
        <v>170</v>
      </c>
      <c r="F23" s="27">
        <v>510</v>
      </c>
      <c r="G23" s="27" t="s">
        <v>63</v>
      </c>
      <c r="H23" s="28">
        <f t="shared" si="0"/>
        <v>596.6999999999999</v>
      </c>
      <c r="I23" s="50"/>
      <c r="J23" s="40"/>
      <c r="K23" s="46"/>
      <c r="L23" s="29"/>
      <c r="M23" s="13" t="s">
        <v>106</v>
      </c>
    </row>
    <row r="24" spans="1:13" s="13" customFormat="1" ht="24" customHeight="1">
      <c r="A24" s="30" t="s">
        <v>71</v>
      </c>
      <c r="B24" s="27">
        <v>920</v>
      </c>
      <c r="C24" s="27">
        <v>125</v>
      </c>
      <c r="D24" s="27">
        <v>52</v>
      </c>
      <c r="E24" s="27">
        <v>170</v>
      </c>
      <c r="F24" s="27">
        <v>210</v>
      </c>
      <c r="G24" s="27" t="s">
        <v>63</v>
      </c>
      <c r="H24" s="28">
        <f t="shared" si="0"/>
        <v>245.7</v>
      </c>
      <c r="I24" s="50"/>
      <c r="J24" s="40"/>
      <c r="K24" s="47"/>
      <c r="L24" s="29"/>
      <c r="M24" s="13" t="s">
        <v>106</v>
      </c>
    </row>
    <row r="25" spans="1:12" s="17" customFormat="1" ht="24" customHeight="1">
      <c r="A25" s="14" t="s">
        <v>4</v>
      </c>
      <c r="B25" s="15">
        <v>85</v>
      </c>
      <c r="C25" s="15">
        <v>504</v>
      </c>
      <c r="D25" s="15">
        <v>46</v>
      </c>
      <c r="E25" s="15">
        <v>164.17</v>
      </c>
      <c r="F25" s="15">
        <v>480</v>
      </c>
      <c r="G25" s="15" t="s">
        <v>91</v>
      </c>
      <c r="H25" s="16">
        <f t="shared" si="0"/>
        <v>561.5999999999999</v>
      </c>
      <c r="I25" s="16"/>
      <c r="J25" s="20">
        <f>H25+I25</f>
        <v>561.5999999999999</v>
      </c>
      <c r="K25" s="18"/>
      <c r="L25" s="18"/>
    </row>
    <row r="26" spans="1:12" s="17" customFormat="1" ht="24" customHeight="1">
      <c r="A26" s="14" t="s">
        <v>39</v>
      </c>
      <c r="B26" s="15">
        <v>1</v>
      </c>
      <c r="C26" s="15">
        <v>847</v>
      </c>
      <c r="D26" s="15">
        <v>56</v>
      </c>
      <c r="E26" s="15">
        <v>170</v>
      </c>
      <c r="F26" s="15">
        <v>420</v>
      </c>
      <c r="G26" s="15" t="s">
        <v>17</v>
      </c>
      <c r="H26" s="16">
        <f t="shared" si="0"/>
        <v>491.4</v>
      </c>
      <c r="I26" s="49">
        <v>10</v>
      </c>
      <c r="J26" s="48">
        <f>H26+H27+I26</f>
        <v>975.25</v>
      </c>
      <c r="K26" s="18"/>
      <c r="L26" s="18"/>
    </row>
    <row r="27" spans="1:12" s="17" customFormat="1" ht="24" customHeight="1">
      <c r="A27" s="14" t="s">
        <v>39</v>
      </c>
      <c r="B27" s="15">
        <v>15</v>
      </c>
      <c r="C27" s="15">
        <v>846</v>
      </c>
      <c r="D27" s="15">
        <v>56</v>
      </c>
      <c r="E27" s="15">
        <v>170</v>
      </c>
      <c r="F27" s="15">
        <v>405</v>
      </c>
      <c r="G27" s="15" t="s">
        <v>17</v>
      </c>
      <c r="H27" s="16">
        <f t="shared" si="0"/>
        <v>473.84999999999997</v>
      </c>
      <c r="I27" s="49"/>
      <c r="J27" s="48"/>
      <c r="K27" s="18"/>
      <c r="L27" s="18"/>
    </row>
    <row r="28" spans="1:12" s="17" customFormat="1" ht="33" customHeight="1">
      <c r="A28" s="14" t="s">
        <v>60</v>
      </c>
      <c r="B28" s="15">
        <v>122</v>
      </c>
      <c r="C28" s="15">
        <v>611</v>
      </c>
      <c r="D28" s="15">
        <v>46</v>
      </c>
      <c r="E28" s="15">
        <v>170</v>
      </c>
      <c r="F28" s="15">
        <v>465</v>
      </c>
      <c r="G28" s="15" t="s">
        <v>17</v>
      </c>
      <c r="H28" s="16">
        <f t="shared" si="0"/>
        <v>544.05</v>
      </c>
      <c r="I28" s="16"/>
      <c r="J28" s="20">
        <f>H28+I28</f>
        <v>544.05</v>
      </c>
      <c r="K28" s="18"/>
      <c r="L28" s="18"/>
    </row>
    <row r="29" spans="1:12" s="13" customFormat="1" ht="24" customHeight="1">
      <c r="A29" s="30" t="s">
        <v>6</v>
      </c>
      <c r="B29" s="27">
        <v>21</v>
      </c>
      <c r="C29" s="27">
        <v>847</v>
      </c>
      <c r="D29" s="27">
        <v>46</v>
      </c>
      <c r="E29" s="27">
        <v>170</v>
      </c>
      <c r="F29" s="27">
        <v>445</v>
      </c>
      <c r="G29" s="27" t="s">
        <v>70</v>
      </c>
      <c r="H29" s="28">
        <f t="shared" si="0"/>
        <v>520.65</v>
      </c>
      <c r="I29" s="50">
        <v>10</v>
      </c>
      <c r="J29" s="40"/>
      <c r="K29" s="45">
        <v>1426</v>
      </c>
      <c r="L29" s="29"/>
    </row>
    <row r="30" spans="1:12" s="13" customFormat="1" ht="24" customHeight="1">
      <c r="A30" s="30" t="s">
        <v>6</v>
      </c>
      <c r="B30" s="27">
        <v>35</v>
      </c>
      <c r="C30" s="27">
        <v>321</v>
      </c>
      <c r="D30" s="27">
        <v>46</v>
      </c>
      <c r="E30" s="27">
        <v>170</v>
      </c>
      <c r="F30" s="27">
        <v>320</v>
      </c>
      <c r="G30" s="27" t="s">
        <v>70</v>
      </c>
      <c r="H30" s="28">
        <f t="shared" si="0"/>
        <v>374.4</v>
      </c>
      <c r="I30" s="50"/>
      <c r="J30" s="40"/>
      <c r="K30" s="46"/>
      <c r="L30" s="29"/>
    </row>
    <row r="31" spans="1:12" s="13" customFormat="1" ht="24" customHeight="1">
      <c r="A31" s="30" t="s">
        <v>6</v>
      </c>
      <c r="B31" s="27">
        <v>192</v>
      </c>
      <c r="C31" s="27">
        <v>504</v>
      </c>
      <c r="D31" s="27">
        <v>46</v>
      </c>
      <c r="E31" s="27">
        <v>170</v>
      </c>
      <c r="F31" s="27">
        <v>445</v>
      </c>
      <c r="G31" s="27" t="s">
        <v>70</v>
      </c>
      <c r="H31" s="28">
        <f t="shared" si="0"/>
        <v>520.65</v>
      </c>
      <c r="I31" s="50"/>
      <c r="J31" s="40"/>
      <c r="K31" s="47"/>
      <c r="L31" s="29"/>
    </row>
    <row r="32" spans="1:12" s="13" customFormat="1" ht="24" customHeight="1">
      <c r="A32" s="22" t="s">
        <v>61</v>
      </c>
      <c r="B32" s="23">
        <v>707</v>
      </c>
      <c r="C32" s="23">
        <v>847</v>
      </c>
      <c r="D32" s="23">
        <v>54</v>
      </c>
      <c r="E32" s="23">
        <v>164</v>
      </c>
      <c r="F32" s="23">
        <v>430</v>
      </c>
      <c r="G32" s="23" t="s">
        <v>37</v>
      </c>
      <c r="H32" s="24">
        <f t="shared" si="0"/>
        <v>503.09999999999997</v>
      </c>
      <c r="I32" s="24">
        <v>10</v>
      </c>
      <c r="J32" s="39"/>
      <c r="K32" s="25">
        <v>513</v>
      </c>
      <c r="L32" s="25"/>
    </row>
    <row r="33" spans="1:13" s="13" customFormat="1" ht="24" customHeight="1">
      <c r="A33" s="30" t="s">
        <v>55</v>
      </c>
      <c r="B33" s="27">
        <v>181</v>
      </c>
      <c r="C33" s="27">
        <v>500</v>
      </c>
      <c r="D33" s="27">
        <v>50</v>
      </c>
      <c r="E33" s="27">
        <v>170</v>
      </c>
      <c r="F33" s="27">
        <v>450</v>
      </c>
      <c r="G33" s="27" t="s">
        <v>70</v>
      </c>
      <c r="H33" s="28">
        <f t="shared" si="0"/>
        <v>526.5</v>
      </c>
      <c r="I33" s="50">
        <v>10</v>
      </c>
      <c r="J33" s="40"/>
      <c r="K33" s="41">
        <v>1110</v>
      </c>
      <c r="L33" s="29"/>
      <c r="M33" s="29">
        <v>9313</v>
      </c>
    </row>
    <row r="34" spans="1:13" s="13" customFormat="1" ht="24" customHeight="1">
      <c r="A34" s="30" t="s">
        <v>55</v>
      </c>
      <c r="B34" s="27">
        <v>203</v>
      </c>
      <c r="C34" s="27">
        <v>847</v>
      </c>
      <c r="D34" s="27">
        <v>50</v>
      </c>
      <c r="E34" s="27">
        <v>170</v>
      </c>
      <c r="F34" s="27">
        <v>490</v>
      </c>
      <c r="G34" s="27" t="s">
        <v>70</v>
      </c>
      <c r="H34" s="28">
        <f t="shared" si="0"/>
        <v>573.3</v>
      </c>
      <c r="I34" s="50"/>
      <c r="J34" s="40"/>
      <c r="K34" s="41"/>
      <c r="L34" s="29"/>
      <c r="M34" s="29">
        <v>9313</v>
      </c>
    </row>
    <row r="35" spans="1:12" s="17" customFormat="1" ht="24" customHeight="1">
      <c r="A35" s="35" t="s">
        <v>21</v>
      </c>
      <c r="B35" s="36">
        <v>189</v>
      </c>
      <c r="C35" s="36">
        <v>612</v>
      </c>
      <c r="D35" s="36">
        <v>50</v>
      </c>
      <c r="E35" s="36">
        <v>170</v>
      </c>
      <c r="F35" s="36">
        <v>485</v>
      </c>
      <c r="G35" s="36" t="s">
        <v>17</v>
      </c>
      <c r="H35" s="37">
        <f t="shared" si="0"/>
        <v>567.4499999999999</v>
      </c>
      <c r="I35" s="55">
        <v>10</v>
      </c>
      <c r="J35" s="54">
        <f>H35+H36+H37+I35</f>
        <v>1618.75</v>
      </c>
      <c r="K35" s="38"/>
      <c r="L35" s="38"/>
    </row>
    <row r="36" spans="1:12" s="17" customFormat="1" ht="24" customHeight="1">
      <c r="A36" s="14" t="s">
        <v>21</v>
      </c>
      <c r="B36" s="15">
        <v>500</v>
      </c>
      <c r="C36" s="15">
        <v>847</v>
      </c>
      <c r="D36" s="15">
        <v>50</v>
      </c>
      <c r="E36" s="15">
        <v>176</v>
      </c>
      <c r="F36" s="15">
        <v>445</v>
      </c>
      <c r="G36" s="15" t="s">
        <v>17</v>
      </c>
      <c r="H36" s="16">
        <f t="shared" si="0"/>
        <v>520.65</v>
      </c>
      <c r="I36" s="49"/>
      <c r="J36" s="48"/>
      <c r="K36" s="18"/>
      <c r="L36" s="18"/>
    </row>
    <row r="37" spans="1:12" s="17" customFormat="1" ht="24" customHeight="1">
      <c r="A37" s="14" t="s">
        <v>21</v>
      </c>
      <c r="B37" s="15">
        <v>602</v>
      </c>
      <c r="C37" s="15">
        <v>504</v>
      </c>
      <c r="D37" s="15">
        <v>44</v>
      </c>
      <c r="E37" s="15">
        <v>180</v>
      </c>
      <c r="F37" s="15">
        <v>445</v>
      </c>
      <c r="G37" s="15" t="s">
        <v>17</v>
      </c>
      <c r="H37" s="16">
        <f t="shared" si="0"/>
        <v>520.65</v>
      </c>
      <c r="I37" s="49"/>
      <c r="J37" s="48"/>
      <c r="K37" s="18"/>
      <c r="L37" s="18"/>
    </row>
    <row r="38" spans="1:13" s="13" customFormat="1" ht="24" customHeight="1">
      <c r="A38" s="30" t="s">
        <v>62</v>
      </c>
      <c r="B38" s="27">
        <v>65</v>
      </c>
      <c r="C38" s="27">
        <v>847</v>
      </c>
      <c r="D38" s="27">
        <v>42</v>
      </c>
      <c r="E38" s="27">
        <v>170</v>
      </c>
      <c r="F38" s="27">
        <v>450</v>
      </c>
      <c r="G38" s="27" t="s">
        <v>72</v>
      </c>
      <c r="H38" s="28">
        <f t="shared" si="0"/>
        <v>526.5</v>
      </c>
      <c r="I38" s="28">
        <v>10</v>
      </c>
      <c r="J38" s="10"/>
      <c r="K38" s="29">
        <v>537</v>
      </c>
      <c r="L38" s="29"/>
      <c r="M38" s="13" t="s">
        <v>101</v>
      </c>
    </row>
    <row r="39" spans="1:12" s="17" customFormat="1" ht="24" customHeight="1">
      <c r="A39" s="14" t="s">
        <v>10</v>
      </c>
      <c r="B39" s="15">
        <v>1</v>
      </c>
      <c r="C39" s="15">
        <v>847</v>
      </c>
      <c r="D39" s="15">
        <v>52</v>
      </c>
      <c r="E39" s="15">
        <v>170</v>
      </c>
      <c r="F39" s="15">
        <v>420</v>
      </c>
      <c r="G39" s="15" t="s">
        <v>17</v>
      </c>
      <c r="H39" s="16">
        <f t="shared" si="0"/>
        <v>491.4</v>
      </c>
      <c r="I39" s="49">
        <v>10</v>
      </c>
      <c r="J39" s="48">
        <f>H39+H40+H41+I39</f>
        <v>1507.6</v>
      </c>
      <c r="K39" s="18"/>
      <c r="L39" s="18"/>
    </row>
    <row r="40" spans="1:12" s="17" customFormat="1" ht="24" customHeight="1">
      <c r="A40" s="14" t="s">
        <v>10</v>
      </c>
      <c r="B40" s="15">
        <v>1</v>
      </c>
      <c r="C40" s="15">
        <v>847</v>
      </c>
      <c r="D40" s="15">
        <v>60</v>
      </c>
      <c r="E40" s="15">
        <v>170</v>
      </c>
      <c r="F40" s="15">
        <v>420</v>
      </c>
      <c r="G40" s="15" t="s">
        <v>17</v>
      </c>
      <c r="H40" s="16">
        <f t="shared" si="0"/>
        <v>491.4</v>
      </c>
      <c r="I40" s="49"/>
      <c r="J40" s="48"/>
      <c r="K40" s="18"/>
      <c r="L40" s="18"/>
    </row>
    <row r="41" spans="1:12" s="17" customFormat="1" ht="24" customHeight="1">
      <c r="A41" s="14" t="s">
        <v>10</v>
      </c>
      <c r="B41" s="15">
        <v>91</v>
      </c>
      <c r="C41" s="15">
        <v>846</v>
      </c>
      <c r="D41" s="15">
        <v>48</v>
      </c>
      <c r="E41" s="15">
        <v>170</v>
      </c>
      <c r="F41" s="15">
        <v>440</v>
      </c>
      <c r="G41" s="15" t="s">
        <v>17</v>
      </c>
      <c r="H41" s="16">
        <f t="shared" si="0"/>
        <v>514.8</v>
      </c>
      <c r="I41" s="49"/>
      <c r="J41" s="48"/>
      <c r="K41" s="18"/>
      <c r="L41" s="18"/>
    </row>
    <row r="42" spans="1:12" s="17" customFormat="1" ht="24" customHeight="1">
      <c r="A42" s="14" t="s">
        <v>74</v>
      </c>
      <c r="B42" s="15">
        <v>603</v>
      </c>
      <c r="C42" s="15">
        <v>846</v>
      </c>
      <c r="D42" s="15">
        <v>48</v>
      </c>
      <c r="E42" s="15">
        <v>180</v>
      </c>
      <c r="F42" s="15">
        <v>450</v>
      </c>
      <c r="G42" s="15" t="s">
        <v>91</v>
      </c>
      <c r="H42" s="16">
        <f t="shared" si="0"/>
        <v>526.5</v>
      </c>
      <c r="I42" s="16"/>
      <c r="J42" s="20">
        <v>527</v>
      </c>
      <c r="K42" s="18"/>
      <c r="L42" s="18"/>
    </row>
    <row r="43" spans="1:13" s="13" customFormat="1" ht="30" customHeight="1">
      <c r="A43" s="30" t="s">
        <v>41</v>
      </c>
      <c r="B43" s="27">
        <v>85</v>
      </c>
      <c r="C43" s="27">
        <v>847</v>
      </c>
      <c r="D43" s="27">
        <v>50</v>
      </c>
      <c r="E43" s="27">
        <v>164</v>
      </c>
      <c r="F43" s="27">
        <v>460</v>
      </c>
      <c r="G43" s="27" t="s">
        <v>70</v>
      </c>
      <c r="H43" s="28">
        <f t="shared" si="0"/>
        <v>538.1999999999999</v>
      </c>
      <c r="I43" s="28">
        <v>10</v>
      </c>
      <c r="J43" s="10"/>
      <c r="K43" s="29">
        <v>548</v>
      </c>
      <c r="L43" s="29"/>
      <c r="M43" s="13" t="s">
        <v>103</v>
      </c>
    </row>
    <row r="44" spans="1:13" s="13" customFormat="1" ht="24" customHeight="1">
      <c r="A44" s="30" t="s">
        <v>8</v>
      </c>
      <c r="B44" s="27">
        <v>203</v>
      </c>
      <c r="C44" s="27">
        <v>612</v>
      </c>
      <c r="D44" s="27">
        <v>42</v>
      </c>
      <c r="E44" s="27">
        <v>164</v>
      </c>
      <c r="F44" s="27">
        <v>490</v>
      </c>
      <c r="G44" s="27" t="s">
        <v>63</v>
      </c>
      <c r="H44" s="28">
        <f t="shared" si="0"/>
        <v>573.3</v>
      </c>
      <c r="I44" s="28">
        <v>10</v>
      </c>
      <c r="J44" s="10"/>
      <c r="K44" s="29">
        <v>583</v>
      </c>
      <c r="L44" s="29"/>
      <c r="M44" s="13" t="s">
        <v>102</v>
      </c>
    </row>
    <row r="45" spans="1:12" s="13" customFormat="1" ht="24" customHeight="1">
      <c r="A45" s="30" t="s">
        <v>76</v>
      </c>
      <c r="B45" s="27">
        <v>123</v>
      </c>
      <c r="C45" s="27">
        <v>846</v>
      </c>
      <c r="D45" s="27">
        <v>50</v>
      </c>
      <c r="E45" s="27">
        <v>176</v>
      </c>
      <c r="F45" s="27">
        <v>440</v>
      </c>
      <c r="G45" s="27" t="s">
        <v>72</v>
      </c>
      <c r="H45" s="28">
        <f t="shared" si="0"/>
        <v>514.8</v>
      </c>
      <c r="I45" s="28">
        <v>10</v>
      </c>
      <c r="J45" s="10"/>
      <c r="K45" s="29">
        <v>525</v>
      </c>
      <c r="L45" s="29"/>
    </row>
    <row r="46" spans="1:12" s="17" customFormat="1" ht="24" customHeight="1">
      <c r="A46" s="14" t="s">
        <v>42</v>
      </c>
      <c r="B46" s="15">
        <v>65</v>
      </c>
      <c r="C46" s="15">
        <v>505</v>
      </c>
      <c r="D46" s="15">
        <v>48</v>
      </c>
      <c r="E46" s="15">
        <v>170</v>
      </c>
      <c r="F46" s="15">
        <v>425</v>
      </c>
      <c r="G46" s="15" t="s">
        <v>91</v>
      </c>
      <c r="H46" s="16">
        <f t="shared" si="0"/>
        <v>497.24999999999994</v>
      </c>
      <c r="I46" s="49"/>
      <c r="J46" s="48">
        <f>H46+H47+I46</f>
        <v>1012.05</v>
      </c>
      <c r="K46" s="18"/>
      <c r="L46" s="18"/>
    </row>
    <row r="47" spans="1:12" s="17" customFormat="1" ht="24" customHeight="1">
      <c r="A47" s="14" t="s">
        <v>42</v>
      </c>
      <c r="B47" s="15">
        <v>91</v>
      </c>
      <c r="C47" s="15">
        <v>846</v>
      </c>
      <c r="D47" s="15">
        <v>48</v>
      </c>
      <c r="E47" s="15">
        <v>170</v>
      </c>
      <c r="F47" s="15">
        <v>440</v>
      </c>
      <c r="G47" s="15" t="s">
        <v>91</v>
      </c>
      <c r="H47" s="16">
        <f t="shared" si="0"/>
        <v>514.8</v>
      </c>
      <c r="I47" s="49"/>
      <c r="J47" s="48"/>
      <c r="K47" s="18"/>
      <c r="L47" s="18"/>
    </row>
    <row r="48" spans="1:13" s="13" customFormat="1" ht="24" customHeight="1">
      <c r="A48" s="30" t="s">
        <v>56</v>
      </c>
      <c r="B48" s="27">
        <v>1</v>
      </c>
      <c r="C48" s="27">
        <v>847</v>
      </c>
      <c r="D48" s="27">
        <v>52</v>
      </c>
      <c r="E48" s="27">
        <v>170</v>
      </c>
      <c r="F48" s="27">
        <v>420</v>
      </c>
      <c r="G48" s="27" t="s">
        <v>72</v>
      </c>
      <c r="H48" s="28">
        <f t="shared" si="0"/>
        <v>491.4</v>
      </c>
      <c r="I48" s="28">
        <v>10</v>
      </c>
      <c r="J48" s="10"/>
      <c r="K48" s="29">
        <v>501</v>
      </c>
      <c r="L48" s="29"/>
      <c r="M48" s="13" t="s">
        <v>96</v>
      </c>
    </row>
    <row r="49" spans="1:12" s="17" customFormat="1" ht="24" customHeight="1">
      <c r="A49" s="14" t="s">
        <v>9</v>
      </c>
      <c r="B49" s="15">
        <v>120</v>
      </c>
      <c r="C49" s="15">
        <v>111</v>
      </c>
      <c r="D49" s="15">
        <v>50</v>
      </c>
      <c r="E49" s="15">
        <v>170</v>
      </c>
      <c r="F49" s="15">
        <v>320</v>
      </c>
      <c r="G49" s="15" t="s">
        <v>93</v>
      </c>
      <c r="H49" s="16">
        <f t="shared" si="0"/>
        <v>374.4</v>
      </c>
      <c r="I49" s="16">
        <v>10</v>
      </c>
      <c r="J49" s="20">
        <f>H49+I49</f>
        <v>384.4</v>
      </c>
      <c r="K49" s="18"/>
      <c r="L49" s="18"/>
    </row>
    <row r="50" spans="1:12" s="13" customFormat="1" ht="24" customHeight="1">
      <c r="A50" s="30" t="s">
        <v>32</v>
      </c>
      <c r="B50" s="27">
        <v>65</v>
      </c>
      <c r="C50" s="27">
        <v>844</v>
      </c>
      <c r="D50" s="27">
        <v>52</v>
      </c>
      <c r="E50" s="27">
        <v>170</v>
      </c>
      <c r="F50" s="27">
        <v>380</v>
      </c>
      <c r="G50" s="27" t="s">
        <v>72</v>
      </c>
      <c r="H50" s="28">
        <f t="shared" si="0"/>
        <v>444.59999999999997</v>
      </c>
      <c r="I50" s="28">
        <v>10</v>
      </c>
      <c r="J50" s="10"/>
      <c r="K50" s="29"/>
      <c r="L50" s="29">
        <v>444.6</v>
      </c>
    </row>
    <row r="51" spans="1:13" s="13" customFormat="1" ht="24" customHeight="1">
      <c r="A51" s="26" t="s">
        <v>78</v>
      </c>
      <c r="B51" s="27">
        <v>179</v>
      </c>
      <c r="C51" s="27">
        <v>127</v>
      </c>
      <c r="D51" s="27">
        <v>42</v>
      </c>
      <c r="E51" s="27">
        <v>164</v>
      </c>
      <c r="F51" s="27">
        <v>315</v>
      </c>
      <c r="G51" s="27" t="s">
        <v>37</v>
      </c>
      <c r="H51" s="28">
        <f t="shared" si="0"/>
        <v>368.54999999999995</v>
      </c>
      <c r="I51" s="50">
        <v>10</v>
      </c>
      <c r="J51" s="40"/>
      <c r="K51" s="45">
        <v>1204</v>
      </c>
      <c r="L51" s="29"/>
      <c r="M51" s="13" t="s">
        <v>105</v>
      </c>
    </row>
    <row r="52" spans="1:13" s="13" customFormat="1" ht="24" customHeight="1">
      <c r="A52" s="26" t="s">
        <v>78</v>
      </c>
      <c r="B52" s="27">
        <v>187</v>
      </c>
      <c r="C52" s="27">
        <v>102</v>
      </c>
      <c r="D52" s="27">
        <v>42</v>
      </c>
      <c r="E52" s="27">
        <v>170</v>
      </c>
      <c r="F52" s="27">
        <v>250</v>
      </c>
      <c r="G52" s="27" t="s">
        <v>37</v>
      </c>
      <c r="H52" s="28">
        <f t="shared" si="0"/>
        <v>292.5</v>
      </c>
      <c r="I52" s="50"/>
      <c r="J52" s="40"/>
      <c r="K52" s="46"/>
      <c r="L52" s="29"/>
      <c r="M52" s="13" t="s">
        <v>105</v>
      </c>
    </row>
    <row r="53" spans="1:13" s="13" customFormat="1" ht="24" customHeight="1">
      <c r="A53" s="26" t="s">
        <v>78</v>
      </c>
      <c r="B53" s="27">
        <v>198</v>
      </c>
      <c r="C53" s="27">
        <v>847</v>
      </c>
      <c r="D53" s="27">
        <v>42</v>
      </c>
      <c r="E53" s="27">
        <v>170</v>
      </c>
      <c r="F53" s="27">
        <v>455</v>
      </c>
      <c r="G53" s="27" t="s">
        <v>37</v>
      </c>
      <c r="H53" s="28">
        <f t="shared" si="0"/>
        <v>532.35</v>
      </c>
      <c r="I53" s="50"/>
      <c r="J53" s="40"/>
      <c r="K53" s="47"/>
      <c r="L53" s="29"/>
      <c r="M53" s="13" t="s">
        <v>105</v>
      </c>
    </row>
    <row r="54" spans="1:12" s="17" customFormat="1" ht="24" customHeight="1">
      <c r="A54" s="14" t="s">
        <v>14</v>
      </c>
      <c r="B54" s="15">
        <v>82</v>
      </c>
      <c r="C54" s="15">
        <v>121</v>
      </c>
      <c r="D54" s="15">
        <v>48</v>
      </c>
      <c r="E54" s="15">
        <v>170</v>
      </c>
      <c r="F54" s="15">
        <v>400</v>
      </c>
      <c r="G54" s="15" t="s">
        <v>92</v>
      </c>
      <c r="H54" s="16">
        <f t="shared" si="0"/>
        <v>468</v>
      </c>
      <c r="I54" s="49"/>
      <c r="J54" s="48">
        <v>971</v>
      </c>
      <c r="K54" s="18"/>
      <c r="L54" s="18"/>
    </row>
    <row r="55" spans="1:12" s="17" customFormat="1" ht="24" customHeight="1">
      <c r="A55" s="14" t="s">
        <v>14</v>
      </c>
      <c r="B55" s="15">
        <v>110</v>
      </c>
      <c r="C55" s="15">
        <v>509</v>
      </c>
      <c r="D55" s="15">
        <v>50</v>
      </c>
      <c r="E55" s="15">
        <v>170</v>
      </c>
      <c r="F55" s="15">
        <v>430</v>
      </c>
      <c r="G55" s="15" t="s">
        <v>92</v>
      </c>
      <c r="H55" s="16">
        <f t="shared" si="0"/>
        <v>503.09999999999997</v>
      </c>
      <c r="I55" s="49"/>
      <c r="J55" s="48"/>
      <c r="K55" s="18"/>
      <c r="L55" s="18"/>
    </row>
    <row r="56" spans="1:12" s="17" customFormat="1" ht="24" customHeight="1">
      <c r="A56" s="14" t="s">
        <v>67</v>
      </c>
      <c r="B56" s="15">
        <v>85</v>
      </c>
      <c r="C56" s="15">
        <v>847</v>
      </c>
      <c r="D56" s="15">
        <v>54</v>
      </c>
      <c r="E56" s="15">
        <v>170</v>
      </c>
      <c r="F56" s="15">
        <v>460</v>
      </c>
      <c r="G56" s="15" t="s">
        <v>92</v>
      </c>
      <c r="H56" s="16">
        <f t="shared" si="0"/>
        <v>538.1999999999999</v>
      </c>
      <c r="I56" s="16"/>
      <c r="J56" s="20">
        <f>H56+I56</f>
        <v>538.1999999999999</v>
      </c>
      <c r="K56" s="18"/>
      <c r="L56" s="18"/>
    </row>
    <row r="57" spans="1:13" s="13" customFormat="1" ht="24" customHeight="1">
      <c r="A57" s="30" t="s">
        <v>58</v>
      </c>
      <c r="B57" s="27">
        <v>192</v>
      </c>
      <c r="C57" s="27">
        <v>612</v>
      </c>
      <c r="D57" s="27">
        <v>48</v>
      </c>
      <c r="E57" s="27">
        <v>164</v>
      </c>
      <c r="F57" s="27">
        <v>445</v>
      </c>
      <c r="G57" s="27" t="s">
        <v>72</v>
      </c>
      <c r="H57" s="28">
        <f t="shared" si="0"/>
        <v>520.65</v>
      </c>
      <c r="I57" s="50">
        <v>10</v>
      </c>
      <c r="J57" s="40"/>
      <c r="K57" s="45">
        <v>1058</v>
      </c>
      <c r="L57" s="29"/>
      <c r="M57" s="13" t="s">
        <v>98</v>
      </c>
    </row>
    <row r="58" spans="1:13" s="13" customFormat="1" ht="24" customHeight="1">
      <c r="A58" s="30" t="s">
        <v>58</v>
      </c>
      <c r="B58" s="27">
        <v>704</v>
      </c>
      <c r="C58" s="27">
        <v>847</v>
      </c>
      <c r="D58" s="27">
        <v>50</v>
      </c>
      <c r="E58" s="27">
        <v>164</v>
      </c>
      <c r="F58" s="27">
        <v>450</v>
      </c>
      <c r="G58" s="27" t="s">
        <v>72</v>
      </c>
      <c r="H58" s="28">
        <f t="shared" si="0"/>
        <v>526.5</v>
      </c>
      <c r="I58" s="50"/>
      <c r="J58" s="40"/>
      <c r="K58" s="47"/>
      <c r="L58" s="29"/>
      <c r="M58" s="13" t="s">
        <v>98</v>
      </c>
    </row>
    <row r="59" spans="1:12" s="13" customFormat="1" ht="24" customHeight="1">
      <c r="A59" s="30" t="s">
        <v>25</v>
      </c>
      <c r="B59" s="27">
        <v>192</v>
      </c>
      <c r="C59" s="27">
        <v>504</v>
      </c>
      <c r="D59" s="27">
        <v>46</v>
      </c>
      <c r="E59" s="27">
        <v>164</v>
      </c>
      <c r="F59" s="27">
        <v>445</v>
      </c>
      <c r="G59" s="27" t="s">
        <v>70</v>
      </c>
      <c r="H59" s="28">
        <f t="shared" si="0"/>
        <v>520.65</v>
      </c>
      <c r="I59" s="28">
        <v>10</v>
      </c>
      <c r="J59" s="10"/>
      <c r="K59" s="29">
        <v>531</v>
      </c>
      <c r="L59" s="29"/>
    </row>
    <row r="60" spans="1:13" s="13" customFormat="1" ht="24" customHeight="1">
      <c r="A60" s="30" t="s">
        <v>27</v>
      </c>
      <c r="B60" s="27">
        <v>104</v>
      </c>
      <c r="C60" s="27">
        <v>129</v>
      </c>
      <c r="D60" s="27">
        <v>42</v>
      </c>
      <c r="E60" s="27">
        <v>170</v>
      </c>
      <c r="F60" s="27">
        <v>250</v>
      </c>
      <c r="G60" s="27" t="s">
        <v>72</v>
      </c>
      <c r="H60" s="28">
        <f t="shared" si="0"/>
        <v>292.5</v>
      </c>
      <c r="I60" s="50">
        <v>10</v>
      </c>
      <c r="J60" s="40"/>
      <c r="K60" s="45">
        <v>876</v>
      </c>
      <c r="L60" s="29"/>
      <c r="M60">
        <v>89601690678</v>
      </c>
    </row>
    <row r="61" spans="1:13" s="13" customFormat="1" ht="24" customHeight="1">
      <c r="A61" s="30" t="s">
        <v>27</v>
      </c>
      <c r="B61" s="27">
        <v>203</v>
      </c>
      <c r="C61" s="27">
        <v>612</v>
      </c>
      <c r="D61" s="27">
        <v>42</v>
      </c>
      <c r="E61" s="27">
        <v>170</v>
      </c>
      <c r="F61" s="27">
        <v>490</v>
      </c>
      <c r="G61" s="27" t="s">
        <v>72</v>
      </c>
      <c r="H61" s="28">
        <f t="shared" si="0"/>
        <v>573.3</v>
      </c>
      <c r="I61" s="50"/>
      <c r="J61" s="40"/>
      <c r="K61" s="47"/>
      <c r="L61" s="29"/>
      <c r="M61">
        <v>89601690678</v>
      </c>
    </row>
    <row r="62" spans="1:12" s="13" customFormat="1" ht="24" customHeight="1">
      <c r="A62" s="26" t="s">
        <v>79</v>
      </c>
      <c r="B62" s="28">
        <v>92</v>
      </c>
      <c r="C62" s="28">
        <v>847</v>
      </c>
      <c r="D62" s="28">
        <v>58</v>
      </c>
      <c r="E62" s="28"/>
      <c r="F62" s="28">
        <v>450</v>
      </c>
      <c r="G62" s="28" t="s">
        <v>63</v>
      </c>
      <c r="H62" s="28">
        <f t="shared" si="0"/>
        <v>526.5</v>
      </c>
      <c r="I62" s="28">
        <v>10</v>
      </c>
      <c r="J62" s="10"/>
      <c r="K62" s="29">
        <v>537</v>
      </c>
      <c r="L62" s="29"/>
    </row>
    <row r="63" spans="1:12" s="17" customFormat="1" ht="24" customHeight="1">
      <c r="A63" s="14" t="s">
        <v>20</v>
      </c>
      <c r="B63" s="15">
        <v>91</v>
      </c>
      <c r="C63" s="15">
        <v>847</v>
      </c>
      <c r="D63" s="15">
        <v>48</v>
      </c>
      <c r="E63" s="15">
        <v>170</v>
      </c>
      <c r="F63" s="15">
        <v>450</v>
      </c>
      <c r="G63" s="15" t="s">
        <v>93</v>
      </c>
      <c r="H63" s="16">
        <f t="shared" si="0"/>
        <v>526.5</v>
      </c>
      <c r="I63" s="16">
        <v>10</v>
      </c>
      <c r="J63" s="20">
        <f>H63+I63</f>
        <v>536.5</v>
      </c>
      <c r="K63" s="18"/>
      <c r="L63" s="18"/>
    </row>
    <row r="64" spans="1:12" s="13" customFormat="1" ht="24" customHeight="1">
      <c r="A64" s="30" t="s">
        <v>54</v>
      </c>
      <c r="B64" s="27">
        <v>15</v>
      </c>
      <c r="C64" s="27">
        <v>846</v>
      </c>
      <c r="D64" s="27">
        <v>56</v>
      </c>
      <c r="E64" s="27">
        <v>170</v>
      </c>
      <c r="F64" s="27">
        <v>405</v>
      </c>
      <c r="G64" s="27" t="s">
        <v>70</v>
      </c>
      <c r="H64" s="28">
        <f t="shared" si="0"/>
        <v>473.84999999999997</v>
      </c>
      <c r="I64" s="28">
        <v>10</v>
      </c>
      <c r="J64" s="10"/>
      <c r="K64" s="29">
        <v>484</v>
      </c>
      <c r="L64" s="29"/>
    </row>
    <row r="65" spans="1:12" s="17" customFormat="1" ht="24" customHeight="1">
      <c r="A65" s="14" t="s">
        <v>0</v>
      </c>
      <c r="B65" s="15">
        <v>103</v>
      </c>
      <c r="C65" s="15">
        <v>847</v>
      </c>
      <c r="D65" s="15">
        <v>50</v>
      </c>
      <c r="E65" s="15">
        <v>170</v>
      </c>
      <c r="F65" s="15">
        <v>460</v>
      </c>
      <c r="G65" s="15" t="s">
        <v>17</v>
      </c>
      <c r="H65" s="16">
        <f t="shared" si="0"/>
        <v>538.1999999999999</v>
      </c>
      <c r="I65" s="16">
        <v>10</v>
      </c>
      <c r="J65" s="20">
        <v>548</v>
      </c>
      <c r="K65" s="18"/>
      <c r="L65" s="18"/>
    </row>
    <row r="66" spans="1:12" s="17" customFormat="1" ht="24" customHeight="1">
      <c r="A66" s="14" t="s">
        <v>5</v>
      </c>
      <c r="B66" s="15">
        <v>110</v>
      </c>
      <c r="C66" s="15">
        <v>846</v>
      </c>
      <c r="D66" s="15">
        <v>50</v>
      </c>
      <c r="E66" s="15">
        <v>164</v>
      </c>
      <c r="F66" s="15">
        <v>430</v>
      </c>
      <c r="G66" s="15" t="s">
        <v>91</v>
      </c>
      <c r="H66" s="16">
        <f t="shared" si="0"/>
        <v>503.09999999999997</v>
      </c>
      <c r="I66" s="16"/>
      <c r="J66" s="20">
        <v>503</v>
      </c>
      <c r="K66" s="18"/>
      <c r="L66" s="18"/>
    </row>
    <row r="67" spans="1:13" s="13" customFormat="1" ht="24" customHeight="1">
      <c r="A67" s="30" t="s">
        <v>65</v>
      </c>
      <c r="B67" s="27">
        <v>15</v>
      </c>
      <c r="C67" s="27">
        <v>478</v>
      </c>
      <c r="D67" s="27">
        <v>52</v>
      </c>
      <c r="E67" s="27">
        <v>170</v>
      </c>
      <c r="F67" s="27">
        <v>405</v>
      </c>
      <c r="G67" s="27" t="s">
        <v>63</v>
      </c>
      <c r="H67" s="28">
        <f aca="true" t="shared" si="1" ref="H67:H128">F67*1.17</f>
        <v>473.84999999999997</v>
      </c>
      <c r="I67" s="28">
        <v>10</v>
      </c>
      <c r="J67" s="10"/>
      <c r="K67" s="29">
        <v>484</v>
      </c>
      <c r="L67" s="29"/>
      <c r="M67" s="13" t="s">
        <v>99</v>
      </c>
    </row>
    <row r="68" spans="1:12" s="13" customFormat="1" ht="25.5" customHeight="1">
      <c r="A68" s="30" t="s">
        <v>18</v>
      </c>
      <c r="B68" s="27">
        <v>65</v>
      </c>
      <c r="C68" s="27">
        <v>614</v>
      </c>
      <c r="D68" s="27">
        <v>48</v>
      </c>
      <c r="E68" s="27">
        <v>170</v>
      </c>
      <c r="F68" s="27">
        <v>430</v>
      </c>
      <c r="G68" s="27" t="s">
        <v>70</v>
      </c>
      <c r="H68" s="28">
        <f t="shared" si="1"/>
        <v>503.09999999999997</v>
      </c>
      <c r="I68" s="28">
        <v>10</v>
      </c>
      <c r="J68" s="10"/>
      <c r="K68" s="29">
        <v>513</v>
      </c>
      <c r="L68" s="29"/>
    </row>
    <row r="69" spans="1:12" s="17" customFormat="1" ht="36" customHeight="1">
      <c r="A69" s="14" t="s">
        <v>43</v>
      </c>
      <c r="B69" s="15">
        <v>65</v>
      </c>
      <c r="C69" s="15">
        <v>609</v>
      </c>
      <c r="D69" s="15">
        <v>54</v>
      </c>
      <c r="E69" s="15">
        <v>164.17</v>
      </c>
      <c r="F69" s="15">
        <v>490</v>
      </c>
      <c r="G69" s="15" t="s">
        <v>91</v>
      </c>
      <c r="H69" s="16">
        <f t="shared" si="1"/>
        <v>573.3</v>
      </c>
      <c r="I69" s="49"/>
      <c r="J69" s="48">
        <f>H69+H70+I69</f>
        <v>1082.25</v>
      </c>
      <c r="K69" s="18"/>
      <c r="L69" s="18"/>
    </row>
    <row r="70" spans="1:12" s="17" customFormat="1" ht="33.75" customHeight="1">
      <c r="A70" s="14" t="s">
        <v>43</v>
      </c>
      <c r="B70" s="15">
        <v>192</v>
      </c>
      <c r="C70" s="15">
        <v>601</v>
      </c>
      <c r="D70" s="15">
        <v>52</v>
      </c>
      <c r="E70" s="15">
        <v>164.17</v>
      </c>
      <c r="F70" s="15">
        <v>435</v>
      </c>
      <c r="G70" s="15" t="s">
        <v>91</v>
      </c>
      <c r="H70" s="16">
        <f t="shared" si="1"/>
        <v>508.95</v>
      </c>
      <c r="I70" s="49"/>
      <c r="J70" s="48"/>
      <c r="K70" s="18"/>
      <c r="L70" s="18"/>
    </row>
    <row r="71" spans="1:13" s="13" customFormat="1" ht="24" customHeight="1">
      <c r="A71" s="26" t="s">
        <v>77</v>
      </c>
      <c r="B71" s="27">
        <v>189</v>
      </c>
      <c r="C71" s="27">
        <v>604</v>
      </c>
      <c r="D71" s="27">
        <v>44</v>
      </c>
      <c r="E71" s="27">
        <v>170</v>
      </c>
      <c r="F71" s="27">
        <v>495</v>
      </c>
      <c r="G71" s="27" t="s">
        <v>70</v>
      </c>
      <c r="H71" s="28">
        <f t="shared" si="1"/>
        <v>579.15</v>
      </c>
      <c r="I71" s="28">
        <v>10</v>
      </c>
      <c r="J71" s="10"/>
      <c r="K71" s="29">
        <v>589.15</v>
      </c>
      <c r="L71" s="29"/>
      <c r="M71" s="13" t="s">
        <v>97</v>
      </c>
    </row>
    <row r="72" spans="1:13" s="13" customFormat="1" ht="24" customHeight="1">
      <c r="A72" s="30" t="s">
        <v>46</v>
      </c>
      <c r="B72" s="27">
        <v>65</v>
      </c>
      <c r="C72" s="27">
        <v>409</v>
      </c>
      <c r="D72" s="27">
        <v>42</v>
      </c>
      <c r="E72" s="27">
        <v>170</v>
      </c>
      <c r="F72" s="27">
        <v>380</v>
      </c>
      <c r="G72" s="27" t="s">
        <v>37</v>
      </c>
      <c r="H72" s="28">
        <f t="shared" si="1"/>
        <v>444.59999999999997</v>
      </c>
      <c r="I72" s="28">
        <v>10</v>
      </c>
      <c r="J72" s="10"/>
      <c r="K72" s="29"/>
      <c r="L72" s="29">
        <v>455</v>
      </c>
      <c r="M72" s="13">
        <v>2007</v>
      </c>
    </row>
    <row r="73" spans="1:13" s="13" customFormat="1" ht="24" customHeight="1">
      <c r="A73" s="30" t="s">
        <v>53</v>
      </c>
      <c r="B73" s="27">
        <v>7</v>
      </c>
      <c r="C73" s="27">
        <v>114</v>
      </c>
      <c r="D73" s="27">
        <v>48</v>
      </c>
      <c r="E73" s="27">
        <v>170</v>
      </c>
      <c r="F73" s="27">
        <v>310</v>
      </c>
      <c r="G73" s="27" t="s">
        <v>63</v>
      </c>
      <c r="H73" s="28">
        <f t="shared" si="1"/>
        <v>362.7</v>
      </c>
      <c r="I73" s="50">
        <v>10</v>
      </c>
      <c r="J73" s="40"/>
      <c r="K73" s="45">
        <v>1776.7</v>
      </c>
      <c r="L73" s="29"/>
      <c r="M73" s="13" t="s">
        <v>100</v>
      </c>
    </row>
    <row r="74" spans="1:13" s="13" customFormat="1" ht="24" customHeight="1">
      <c r="A74" s="30" t="s">
        <v>53</v>
      </c>
      <c r="B74" s="27">
        <v>21</v>
      </c>
      <c r="C74" s="27">
        <v>507</v>
      </c>
      <c r="D74" s="27">
        <v>48</v>
      </c>
      <c r="E74" s="27">
        <v>170</v>
      </c>
      <c r="F74" s="27">
        <v>445</v>
      </c>
      <c r="G74" s="27" t="s">
        <v>63</v>
      </c>
      <c r="H74" s="28">
        <f t="shared" si="1"/>
        <v>520.65</v>
      </c>
      <c r="I74" s="50"/>
      <c r="J74" s="40"/>
      <c r="K74" s="46"/>
      <c r="L74" s="29"/>
      <c r="M74" s="13" t="s">
        <v>100</v>
      </c>
    </row>
    <row r="75" spans="1:13" s="13" customFormat="1" ht="24" customHeight="1">
      <c r="A75" s="30" t="s">
        <v>53</v>
      </c>
      <c r="B75" s="27">
        <v>120</v>
      </c>
      <c r="C75" s="27">
        <v>111</v>
      </c>
      <c r="D75" s="27">
        <v>48</v>
      </c>
      <c r="E75" s="27">
        <v>170</v>
      </c>
      <c r="F75" s="27">
        <v>320</v>
      </c>
      <c r="G75" s="27" t="s">
        <v>63</v>
      </c>
      <c r="H75" s="28">
        <f t="shared" si="1"/>
        <v>374.4</v>
      </c>
      <c r="I75" s="50"/>
      <c r="J75" s="40"/>
      <c r="K75" s="46"/>
      <c r="L75" s="29"/>
      <c r="M75" s="13" t="s">
        <v>100</v>
      </c>
    </row>
    <row r="76" spans="1:13" s="13" customFormat="1" ht="24" customHeight="1">
      <c r="A76" s="30" t="s">
        <v>53</v>
      </c>
      <c r="B76" s="27">
        <v>182</v>
      </c>
      <c r="C76" s="27">
        <v>504</v>
      </c>
      <c r="D76" s="27">
        <v>48</v>
      </c>
      <c r="E76" s="27">
        <v>170</v>
      </c>
      <c r="F76" s="27">
        <v>435</v>
      </c>
      <c r="G76" s="27" t="s">
        <v>63</v>
      </c>
      <c r="H76" s="28">
        <f t="shared" si="1"/>
        <v>508.95</v>
      </c>
      <c r="I76" s="50"/>
      <c r="J76" s="40"/>
      <c r="K76" s="47"/>
      <c r="L76" s="29"/>
      <c r="M76" s="13" t="s">
        <v>100</v>
      </c>
    </row>
    <row r="77" spans="1:12" s="17" customFormat="1" ht="24" customHeight="1">
      <c r="A77" s="14" t="s">
        <v>34</v>
      </c>
      <c r="B77" s="15">
        <v>191</v>
      </c>
      <c r="C77" s="15">
        <v>506</v>
      </c>
      <c r="D77" s="15">
        <v>48</v>
      </c>
      <c r="E77" s="15">
        <v>164.17</v>
      </c>
      <c r="F77" s="15">
        <v>430</v>
      </c>
      <c r="G77" s="15" t="s">
        <v>91</v>
      </c>
      <c r="H77" s="16">
        <f t="shared" si="1"/>
        <v>503.09999999999997</v>
      </c>
      <c r="I77" s="49"/>
      <c r="J77" s="48">
        <f>H77+H78+I77</f>
        <v>1076.3999999999999</v>
      </c>
      <c r="K77" s="18"/>
      <c r="L77" s="18"/>
    </row>
    <row r="78" spans="1:12" s="17" customFormat="1" ht="24" customHeight="1">
      <c r="A78" s="14" t="s">
        <v>34</v>
      </c>
      <c r="B78" s="15">
        <v>203</v>
      </c>
      <c r="C78" s="15">
        <v>847</v>
      </c>
      <c r="D78" s="15">
        <v>42</v>
      </c>
      <c r="E78" s="15">
        <v>164.17</v>
      </c>
      <c r="F78" s="15">
        <v>490</v>
      </c>
      <c r="G78" s="15" t="s">
        <v>91</v>
      </c>
      <c r="H78" s="16">
        <f t="shared" si="1"/>
        <v>573.3</v>
      </c>
      <c r="I78" s="49"/>
      <c r="J78" s="48"/>
      <c r="K78" s="18"/>
      <c r="L78" s="18"/>
    </row>
    <row r="79" spans="1:12" s="17" customFormat="1" ht="24" customHeight="1">
      <c r="A79" s="14" t="s">
        <v>50</v>
      </c>
      <c r="B79" s="15">
        <v>123</v>
      </c>
      <c r="C79" s="15">
        <v>846</v>
      </c>
      <c r="D79" s="15">
        <v>46</v>
      </c>
      <c r="E79" s="15">
        <v>170</v>
      </c>
      <c r="F79" s="15">
        <v>440</v>
      </c>
      <c r="G79" s="15" t="s">
        <v>91</v>
      </c>
      <c r="H79" s="16">
        <f t="shared" si="1"/>
        <v>514.8</v>
      </c>
      <c r="I79" s="49"/>
      <c r="J79" s="48">
        <f>H79+H80+I79</f>
        <v>1088.1</v>
      </c>
      <c r="K79" s="18"/>
      <c r="L79" s="18"/>
    </row>
    <row r="80" spans="1:12" s="17" customFormat="1" ht="24" customHeight="1">
      <c r="A80" s="14" t="s">
        <v>50</v>
      </c>
      <c r="B80" s="15">
        <v>203</v>
      </c>
      <c r="C80" s="15">
        <v>847</v>
      </c>
      <c r="D80" s="15">
        <v>46</v>
      </c>
      <c r="E80" s="15">
        <v>170</v>
      </c>
      <c r="F80" s="15">
        <v>490</v>
      </c>
      <c r="G80" s="15" t="s">
        <v>91</v>
      </c>
      <c r="H80" s="16">
        <f t="shared" si="1"/>
        <v>573.3</v>
      </c>
      <c r="I80" s="49"/>
      <c r="J80" s="48"/>
      <c r="K80" s="18"/>
      <c r="L80" s="18"/>
    </row>
    <row r="81" spans="1:12" s="17" customFormat="1" ht="24" customHeight="1">
      <c r="A81" s="14" t="s">
        <v>33</v>
      </c>
      <c r="B81" s="15">
        <v>500</v>
      </c>
      <c r="C81" s="15">
        <v>847</v>
      </c>
      <c r="D81" s="15">
        <v>54</v>
      </c>
      <c r="E81" s="15">
        <v>170</v>
      </c>
      <c r="F81" s="15">
        <v>445</v>
      </c>
      <c r="G81" s="15" t="s">
        <v>92</v>
      </c>
      <c r="H81" s="16">
        <f t="shared" si="1"/>
        <v>520.65</v>
      </c>
      <c r="I81" s="49"/>
      <c r="J81" s="48">
        <f>H81+H82</f>
        <v>1070.55</v>
      </c>
      <c r="K81" s="18"/>
      <c r="L81" s="18"/>
    </row>
    <row r="82" spans="1:12" s="17" customFormat="1" ht="24" customHeight="1">
      <c r="A82" s="14" t="s">
        <v>33</v>
      </c>
      <c r="B82" s="15">
        <v>509</v>
      </c>
      <c r="C82" s="15">
        <v>298</v>
      </c>
      <c r="D82" s="15">
        <v>54</v>
      </c>
      <c r="E82" s="15">
        <v>176</v>
      </c>
      <c r="F82" s="15">
        <v>470</v>
      </c>
      <c r="G82" s="15" t="s">
        <v>92</v>
      </c>
      <c r="H82" s="16">
        <f t="shared" si="1"/>
        <v>549.9</v>
      </c>
      <c r="I82" s="49"/>
      <c r="J82" s="48"/>
      <c r="K82" s="18"/>
      <c r="L82" s="18"/>
    </row>
    <row r="83" spans="1:12" s="17" customFormat="1" ht="24" customHeight="1">
      <c r="A83" s="14" t="s">
        <v>11</v>
      </c>
      <c r="B83" s="15">
        <v>1</v>
      </c>
      <c r="C83" s="15">
        <v>847</v>
      </c>
      <c r="D83" s="15">
        <v>48</v>
      </c>
      <c r="E83" s="15">
        <v>170</v>
      </c>
      <c r="F83" s="15">
        <v>420</v>
      </c>
      <c r="G83" s="15" t="s">
        <v>93</v>
      </c>
      <c r="H83" s="16">
        <f t="shared" si="1"/>
        <v>491.4</v>
      </c>
      <c r="I83" s="49"/>
      <c r="J83" s="51">
        <v>1380</v>
      </c>
      <c r="K83" s="18"/>
      <c r="L83" s="18"/>
    </row>
    <row r="84" spans="1:12" s="17" customFormat="1" ht="24" customHeight="1">
      <c r="A84" s="14" t="s">
        <v>11</v>
      </c>
      <c r="B84" s="15">
        <v>197</v>
      </c>
      <c r="C84" s="15">
        <v>602</v>
      </c>
      <c r="D84" s="15">
        <v>48</v>
      </c>
      <c r="E84" s="15">
        <v>170</v>
      </c>
      <c r="F84" s="15">
        <v>470</v>
      </c>
      <c r="G84" s="15" t="s">
        <v>93</v>
      </c>
      <c r="H84" s="16">
        <f t="shared" si="1"/>
        <v>549.9</v>
      </c>
      <c r="I84" s="49"/>
      <c r="J84" s="52"/>
      <c r="K84" s="18"/>
      <c r="L84" s="18"/>
    </row>
    <row r="85" spans="1:12" s="17" customFormat="1" ht="24" customHeight="1">
      <c r="A85" s="14" t="s">
        <v>11</v>
      </c>
      <c r="B85" s="15" t="s">
        <v>94</v>
      </c>
      <c r="C85" s="15">
        <v>29</v>
      </c>
      <c r="D85" s="15" t="s">
        <v>95</v>
      </c>
      <c r="E85" s="15"/>
      <c r="F85" s="15"/>
      <c r="G85" s="15" t="s">
        <v>93</v>
      </c>
      <c r="H85" s="16">
        <v>339</v>
      </c>
      <c r="I85" s="21"/>
      <c r="J85" s="53"/>
      <c r="K85" s="18"/>
      <c r="L85" s="18"/>
    </row>
    <row r="86" spans="1:12" s="17" customFormat="1" ht="24" customHeight="1">
      <c r="A86" s="14" t="s">
        <v>40</v>
      </c>
      <c r="B86" s="15">
        <v>85</v>
      </c>
      <c r="C86" s="15">
        <v>504</v>
      </c>
      <c r="D86" s="15">
        <v>44</v>
      </c>
      <c r="E86" s="15">
        <v>170</v>
      </c>
      <c r="F86" s="15">
        <v>480</v>
      </c>
      <c r="G86" s="15" t="s">
        <v>92</v>
      </c>
      <c r="H86" s="16">
        <f t="shared" si="1"/>
        <v>561.5999999999999</v>
      </c>
      <c r="I86" s="16"/>
      <c r="J86" s="20">
        <f>H86+I86</f>
        <v>561.5999999999999</v>
      </c>
      <c r="K86" s="18"/>
      <c r="L86" s="18"/>
    </row>
    <row r="87" spans="1:12" s="17" customFormat="1" ht="24" customHeight="1">
      <c r="A87" s="14" t="s">
        <v>36</v>
      </c>
      <c r="B87" s="15">
        <v>154</v>
      </c>
      <c r="C87" s="15">
        <v>508</v>
      </c>
      <c r="D87" s="15">
        <v>54</v>
      </c>
      <c r="E87" s="15">
        <v>170</v>
      </c>
      <c r="F87" s="15">
        <v>470</v>
      </c>
      <c r="G87" s="15" t="s">
        <v>17</v>
      </c>
      <c r="H87" s="16">
        <f t="shared" si="1"/>
        <v>549.9</v>
      </c>
      <c r="I87" s="16">
        <v>10</v>
      </c>
      <c r="J87" s="20">
        <f>H87+I87</f>
        <v>559.9</v>
      </c>
      <c r="K87" s="18"/>
      <c r="L87" s="18"/>
    </row>
    <row r="88" spans="1:12" s="17" customFormat="1" ht="24" customHeight="1">
      <c r="A88" s="14" t="s">
        <v>52</v>
      </c>
      <c r="B88" s="15">
        <v>503</v>
      </c>
      <c r="C88" s="15">
        <v>606</v>
      </c>
      <c r="D88" s="15">
        <v>50</v>
      </c>
      <c r="E88" s="15">
        <v>176</v>
      </c>
      <c r="F88" s="15">
        <v>465</v>
      </c>
      <c r="G88" s="15" t="s">
        <v>91</v>
      </c>
      <c r="H88" s="16">
        <f t="shared" si="1"/>
        <v>544.05</v>
      </c>
      <c r="I88" s="16"/>
      <c r="J88" s="20">
        <v>544</v>
      </c>
      <c r="K88" s="18"/>
      <c r="L88" s="18"/>
    </row>
    <row r="89" spans="1:12" s="17" customFormat="1" ht="24" customHeight="1">
      <c r="A89" s="14" t="s">
        <v>28</v>
      </c>
      <c r="B89" s="15">
        <v>7</v>
      </c>
      <c r="C89" s="15">
        <v>847</v>
      </c>
      <c r="D89" s="15">
        <v>52</v>
      </c>
      <c r="E89" s="15">
        <v>176</v>
      </c>
      <c r="F89" s="15">
        <v>435</v>
      </c>
      <c r="G89" s="15" t="s">
        <v>92</v>
      </c>
      <c r="H89" s="16">
        <f t="shared" si="1"/>
        <v>508.95</v>
      </c>
      <c r="I89" s="16"/>
      <c r="J89" s="20">
        <f>H89+I89</f>
        <v>508.95</v>
      </c>
      <c r="K89" s="18"/>
      <c r="L89" s="18"/>
    </row>
    <row r="90" spans="1:12" s="13" customFormat="1" ht="24" customHeight="1">
      <c r="A90" s="30" t="s">
        <v>2</v>
      </c>
      <c r="B90" s="27">
        <v>108</v>
      </c>
      <c r="C90" s="27">
        <v>136</v>
      </c>
      <c r="D90" s="27">
        <v>52</v>
      </c>
      <c r="E90" s="27">
        <v>170</v>
      </c>
      <c r="F90" s="27">
        <v>400</v>
      </c>
      <c r="G90" s="27" t="s">
        <v>63</v>
      </c>
      <c r="H90" s="28">
        <f t="shared" si="1"/>
        <v>468</v>
      </c>
      <c r="I90" s="50">
        <v>10</v>
      </c>
      <c r="J90" s="40"/>
      <c r="K90" s="45">
        <v>2075</v>
      </c>
      <c r="L90" s="29"/>
    </row>
    <row r="91" spans="1:12" s="13" customFormat="1" ht="24" customHeight="1">
      <c r="A91" s="30" t="s">
        <v>2</v>
      </c>
      <c r="B91" s="27">
        <v>110</v>
      </c>
      <c r="C91" s="27">
        <v>118</v>
      </c>
      <c r="D91" s="27">
        <v>52</v>
      </c>
      <c r="E91" s="27">
        <v>170</v>
      </c>
      <c r="F91" s="27">
        <v>400</v>
      </c>
      <c r="G91" s="27" t="s">
        <v>63</v>
      </c>
      <c r="H91" s="28">
        <f t="shared" si="1"/>
        <v>468</v>
      </c>
      <c r="I91" s="50"/>
      <c r="J91" s="40"/>
      <c r="K91" s="46"/>
      <c r="L91" s="29"/>
    </row>
    <row r="92" spans="1:12" s="13" customFormat="1" ht="24" customHeight="1">
      <c r="A92" s="30" t="s">
        <v>2</v>
      </c>
      <c r="B92" s="27">
        <v>182</v>
      </c>
      <c r="C92" s="27">
        <v>614</v>
      </c>
      <c r="D92" s="27">
        <v>54</v>
      </c>
      <c r="E92" s="27">
        <v>170</v>
      </c>
      <c r="F92" s="27">
        <v>445</v>
      </c>
      <c r="G92" s="27" t="s">
        <v>63</v>
      </c>
      <c r="H92" s="28">
        <f t="shared" si="1"/>
        <v>520.65</v>
      </c>
      <c r="I92" s="50"/>
      <c r="J92" s="40"/>
      <c r="K92" s="46"/>
      <c r="L92" s="29"/>
    </row>
    <row r="93" spans="1:12" s="13" customFormat="1" ht="24" customHeight="1">
      <c r="A93" s="30" t="s">
        <v>2</v>
      </c>
      <c r="B93" s="27">
        <v>197</v>
      </c>
      <c r="C93" s="27">
        <v>510</v>
      </c>
      <c r="D93" s="27">
        <v>52</v>
      </c>
      <c r="E93" s="27">
        <v>170</v>
      </c>
      <c r="F93" s="27">
        <v>520</v>
      </c>
      <c r="G93" s="27" t="s">
        <v>63</v>
      </c>
      <c r="H93" s="28">
        <f t="shared" si="1"/>
        <v>608.4</v>
      </c>
      <c r="I93" s="50"/>
      <c r="J93" s="40"/>
      <c r="K93" s="47"/>
      <c r="L93" s="29"/>
    </row>
    <row r="94" spans="1:12" s="17" customFormat="1" ht="24" customHeight="1">
      <c r="A94" s="14" t="s">
        <v>1</v>
      </c>
      <c r="B94" s="15">
        <v>509</v>
      </c>
      <c r="C94" s="15">
        <v>298</v>
      </c>
      <c r="D94" s="15">
        <v>46</v>
      </c>
      <c r="E94" s="15">
        <v>176</v>
      </c>
      <c r="F94" s="15">
        <v>470</v>
      </c>
      <c r="G94" s="15" t="s">
        <v>92</v>
      </c>
      <c r="H94" s="16">
        <f t="shared" si="1"/>
        <v>549.9</v>
      </c>
      <c r="I94" s="16"/>
      <c r="J94" s="20">
        <f>H94+I94</f>
        <v>549.9</v>
      </c>
      <c r="K94" s="18"/>
      <c r="L94" s="18"/>
    </row>
    <row r="95" spans="1:12" s="17" customFormat="1" ht="24" customHeight="1">
      <c r="A95" s="19" t="s">
        <v>81</v>
      </c>
      <c r="B95" s="16">
        <v>65</v>
      </c>
      <c r="C95" s="16">
        <v>846</v>
      </c>
      <c r="D95" s="16">
        <v>44</v>
      </c>
      <c r="E95" s="16"/>
      <c r="F95" s="16">
        <v>440</v>
      </c>
      <c r="G95" s="16" t="s">
        <v>91</v>
      </c>
      <c r="H95" s="16">
        <f t="shared" si="1"/>
        <v>514.8</v>
      </c>
      <c r="I95" s="49"/>
      <c r="J95" s="48">
        <v>1035</v>
      </c>
      <c r="K95" s="18"/>
      <c r="L95" s="18"/>
    </row>
    <row r="96" spans="1:12" s="17" customFormat="1" ht="24" customHeight="1">
      <c r="A96" s="19" t="s">
        <v>81</v>
      </c>
      <c r="B96" s="16">
        <v>197</v>
      </c>
      <c r="C96" s="16">
        <v>608</v>
      </c>
      <c r="D96" s="16">
        <v>44</v>
      </c>
      <c r="E96" s="16"/>
      <c r="F96" s="16">
        <v>445</v>
      </c>
      <c r="G96" s="16" t="s">
        <v>91</v>
      </c>
      <c r="H96" s="16">
        <f t="shared" si="1"/>
        <v>520.65</v>
      </c>
      <c r="I96" s="49"/>
      <c r="J96" s="48"/>
      <c r="K96" s="18"/>
      <c r="L96" s="18"/>
    </row>
    <row r="97" spans="1:12" s="17" customFormat="1" ht="24" customHeight="1">
      <c r="A97" s="14" t="s">
        <v>57</v>
      </c>
      <c r="B97" s="15">
        <v>125</v>
      </c>
      <c r="C97" s="15">
        <v>845</v>
      </c>
      <c r="D97" s="15">
        <v>40</v>
      </c>
      <c r="E97" s="15">
        <v>170</v>
      </c>
      <c r="F97" s="15">
        <v>300</v>
      </c>
      <c r="G97" s="15" t="s">
        <v>92</v>
      </c>
      <c r="H97" s="16">
        <f t="shared" si="1"/>
        <v>351</v>
      </c>
      <c r="I97" s="49"/>
      <c r="J97" s="48">
        <f>H97+H98+H99+H100+I97</f>
        <v>1755</v>
      </c>
      <c r="K97" s="18"/>
      <c r="L97" s="18"/>
    </row>
    <row r="98" spans="1:12" s="17" customFormat="1" ht="24" customHeight="1">
      <c r="A98" s="14" t="s">
        <v>57</v>
      </c>
      <c r="B98" s="15">
        <v>154</v>
      </c>
      <c r="C98" s="15">
        <v>111</v>
      </c>
      <c r="D98" s="15">
        <v>42</v>
      </c>
      <c r="E98" s="15">
        <v>170</v>
      </c>
      <c r="F98" s="15">
        <v>400</v>
      </c>
      <c r="G98" s="15" t="s">
        <v>92</v>
      </c>
      <c r="H98" s="16">
        <f t="shared" si="1"/>
        <v>468</v>
      </c>
      <c r="I98" s="49"/>
      <c r="J98" s="48"/>
      <c r="K98" s="18"/>
      <c r="L98" s="18"/>
    </row>
    <row r="99" spans="1:12" s="17" customFormat="1" ht="24" customHeight="1">
      <c r="A99" s="14" t="s">
        <v>57</v>
      </c>
      <c r="B99" s="15">
        <v>191</v>
      </c>
      <c r="C99" s="15">
        <v>140</v>
      </c>
      <c r="D99" s="15">
        <v>42</v>
      </c>
      <c r="E99" s="15">
        <v>170</v>
      </c>
      <c r="F99" s="15">
        <v>310</v>
      </c>
      <c r="G99" s="15" t="s">
        <v>92</v>
      </c>
      <c r="H99" s="16">
        <f t="shared" si="1"/>
        <v>362.7</v>
      </c>
      <c r="I99" s="49"/>
      <c r="J99" s="48"/>
      <c r="K99" s="18"/>
      <c r="L99" s="18"/>
    </row>
    <row r="100" spans="1:12" s="17" customFormat="1" ht="24" customHeight="1">
      <c r="A100" s="14" t="s">
        <v>57</v>
      </c>
      <c r="B100" s="15">
        <v>203</v>
      </c>
      <c r="C100" s="15">
        <v>847</v>
      </c>
      <c r="D100" s="15">
        <v>42</v>
      </c>
      <c r="E100" s="15">
        <v>170</v>
      </c>
      <c r="F100" s="15">
        <v>490</v>
      </c>
      <c r="G100" s="15" t="s">
        <v>92</v>
      </c>
      <c r="H100" s="16">
        <f t="shared" si="1"/>
        <v>573.3</v>
      </c>
      <c r="I100" s="49"/>
      <c r="J100" s="48"/>
      <c r="K100" s="18"/>
      <c r="L100" s="18"/>
    </row>
    <row r="101" spans="1:12" s="13" customFormat="1" ht="24" customHeight="1">
      <c r="A101" s="30" t="s">
        <v>24</v>
      </c>
      <c r="B101" s="27">
        <v>147</v>
      </c>
      <c r="C101" s="27">
        <v>460</v>
      </c>
      <c r="D101" s="27">
        <v>42</v>
      </c>
      <c r="E101" s="27">
        <v>176</v>
      </c>
      <c r="F101" s="27">
        <v>390</v>
      </c>
      <c r="G101" s="27" t="s">
        <v>72</v>
      </c>
      <c r="H101" s="28">
        <f t="shared" si="1"/>
        <v>456.29999999999995</v>
      </c>
      <c r="I101" s="28"/>
      <c r="J101" s="31">
        <v>456</v>
      </c>
      <c r="K101" s="29"/>
      <c r="L101" s="29"/>
    </row>
    <row r="102" spans="1:12" s="17" customFormat="1" ht="24" customHeight="1">
      <c r="A102" s="14" t="s">
        <v>68</v>
      </c>
      <c r="B102" s="15">
        <v>714</v>
      </c>
      <c r="C102" s="15">
        <v>617</v>
      </c>
      <c r="D102" s="15">
        <v>54</v>
      </c>
      <c r="E102" s="15">
        <v>164</v>
      </c>
      <c r="F102" s="15">
        <v>470</v>
      </c>
      <c r="G102" s="15" t="s">
        <v>93</v>
      </c>
      <c r="H102" s="16">
        <f t="shared" si="1"/>
        <v>549.9</v>
      </c>
      <c r="I102" s="16"/>
      <c r="J102" s="20">
        <v>550</v>
      </c>
      <c r="K102" s="18"/>
      <c r="L102" s="18"/>
    </row>
    <row r="103" spans="1:12" s="17" customFormat="1" ht="24" customHeight="1">
      <c r="A103" s="14" t="s">
        <v>80</v>
      </c>
      <c r="B103" s="15">
        <v>803</v>
      </c>
      <c r="C103" s="15">
        <v>625</v>
      </c>
      <c r="D103" s="15">
        <v>46</v>
      </c>
      <c r="E103" s="15">
        <v>164</v>
      </c>
      <c r="F103" s="15">
        <v>455</v>
      </c>
      <c r="G103" s="15" t="s">
        <v>92</v>
      </c>
      <c r="H103" s="16">
        <f t="shared" si="1"/>
        <v>532.35</v>
      </c>
      <c r="I103" s="16"/>
      <c r="J103" s="20">
        <f>H103+I103</f>
        <v>532.35</v>
      </c>
      <c r="K103" s="18"/>
      <c r="L103" s="18"/>
    </row>
    <row r="104" spans="1:12" ht="24" customHeight="1">
      <c r="A104" s="30" t="s">
        <v>59</v>
      </c>
      <c r="B104" s="27">
        <v>85</v>
      </c>
      <c r="C104" s="27">
        <v>847</v>
      </c>
      <c r="D104" s="27">
        <v>48</v>
      </c>
      <c r="E104" s="27">
        <v>170</v>
      </c>
      <c r="F104" s="27">
        <v>460</v>
      </c>
      <c r="G104" s="27" t="s">
        <v>63</v>
      </c>
      <c r="H104" s="28">
        <f t="shared" si="1"/>
        <v>538.1999999999999</v>
      </c>
      <c r="I104" s="50">
        <v>10</v>
      </c>
      <c r="J104" s="40"/>
      <c r="K104" s="45">
        <v>1092.25</v>
      </c>
      <c r="L104" s="29"/>
    </row>
    <row r="105" spans="1:12" ht="24" customHeight="1">
      <c r="A105" s="30" t="s">
        <v>59</v>
      </c>
      <c r="B105" s="27">
        <v>122</v>
      </c>
      <c r="C105" s="27">
        <v>611</v>
      </c>
      <c r="D105" s="27">
        <v>48</v>
      </c>
      <c r="E105" s="27">
        <v>170</v>
      </c>
      <c r="F105" s="27">
        <v>465</v>
      </c>
      <c r="G105" s="27" t="s">
        <v>63</v>
      </c>
      <c r="H105" s="28">
        <f t="shared" si="1"/>
        <v>544.05</v>
      </c>
      <c r="I105" s="50"/>
      <c r="J105" s="40"/>
      <c r="K105" s="47"/>
      <c r="L105" s="29"/>
    </row>
    <row r="106" spans="1:13" s="13" customFormat="1" ht="24" customHeight="1">
      <c r="A106" s="30" t="s">
        <v>19</v>
      </c>
      <c r="B106" s="27">
        <v>197</v>
      </c>
      <c r="C106" s="27">
        <v>602</v>
      </c>
      <c r="D106" s="27">
        <v>48</v>
      </c>
      <c r="E106" s="27">
        <v>170</v>
      </c>
      <c r="F106" s="27">
        <v>470</v>
      </c>
      <c r="G106" s="27" t="s">
        <v>72</v>
      </c>
      <c r="H106" s="28">
        <f t="shared" si="1"/>
        <v>549.9</v>
      </c>
      <c r="I106" s="28">
        <v>10</v>
      </c>
      <c r="J106" s="10"/>
      <c r="K106" s="29"/>
      <c r="L106" s="29">
        <v>560</v>
      </c>
      <c r="M106" s="13">
        <v>588</v>
      </c>
    </row>
    <row r="107" spans="1:12" s="17" customFormat="1" ht="24" customHeight="1">
      <c r="A107" s="14" t="s">
        <v>73</v>
      </c>
      <c r="B107" s="15">
        <v>509</v>
      </c>
      <c r="C107" s="15">
        <v>298</v>
      </c>
      <c r="D107" s="15">
        <v>46</v>
      </c>
      <c r="E107" s="15">
        <v>176</v>
      </c>
      <c r="F107" s="15">
        <v>470</v>
      </c>
      <c r="G107" s="15" t="s">
        <v>92</v>
      </c>
      <c r="H107" s="16">
        <f t="shared" si="1"/>
        <v>549.9</v>
      </c>
      <c r="I107" s="16"/>
      <c r="J107" s="20">
        <f>H107+I107</f>
        <v>549.9</v>
      </c>
      <c r="K107" s="18"/>
      <c r="L107" s="18"/>
    </row>
    <row r="108" spans="1:12" s="17" customFormat="1" ht="24" customHeight="1">
      <c r="A108" s="14" t="s">
        <v>48</v>
      </c>
      <c r="B108" s="15">
        <v>21</v>
      </c>
      <c r="C108" s="15">
        <v>106</v>
      </c>
      <c r="D108" s="15">
        <v>50</v>
      </c>
      <c r="E108" s="15">
        <v>170</v>
      </c>
      <c r="F108" s="15">
        <v>310</v>
      </c>
      <c r="G108" s="15" t="s">
        <v>17</v>
      </c>
      <c r="H108" s="16">
        <f t="shared" si="1"/>
        <v>362.7</v>
      </c>
      <c r="I108" s="49"/>
      <c r="J108" s="48">
        <f>H108+H109+H110</f>
        <v>1433.2499999999998</v>
      </c>
      <c r="K108" s="18"/>
      <c r="L108" s="18"/>
    </row>
    <row r="109" spans="1:12" s="17" customFormat="1" ht="24" customHeight="1">
      <c r="A109" s="14" t="s">
        <v>48</v>
      </c>
      <c r="B109" s="15">
        <v>189</v>
      </c>
      <c r="C109" s="15">
        <v>612</v>
      </c>
      <c r="D109" s="15">
        <v>44</v>
      </c>
      <c r="E109" s="15">
        <v>170</v>
      </c>
      <c r="F109" s="15">
        <v>485</v>
      </c>
      <c r="G109" s="15" t="s">
        <v>17</v>
      </c>
      <c r="H109" s="16">
        <f t="shared" si="1"/>
        <v>567.4499999999999</v>
      </c>
      <c r="I109" s="49"/>
      <c r="J109" s="48"/>
      <c r="K109" s="18"/>
      <c r="L109" s="18"/>
    </row>
    <row r="110" spans="1:12" s="17" customFormat="1" ht="24" customHeight="1">
      <c r="A110" s="14" t="s">
        <v>48</v>
      </c>
      <c r="B110" s="15">
        <v>703</v>
      </c>
      <c r="C110" s="15">
        <v>504</v>
      </c>
      <c r="D110" s="15">
        <v>42</v>
      </c>
      <c r="E110" s="15">
        <v>164</v>
      </c>
      <c r="F110" s="15">
        <v>430</v>
      </c>
      <c r="G110" s="15" t="s">
        <v>17</v>
      </c>
      <c r="H110" s="16">
        <f t="shared" si="1"/>
        <v>503.09999999999997</v>
      </c>
      <c r="I110" s="49"/>
      <c r="J110" s="48"/>
      <c r="K110" s="18"/>
      <c r="L110" s="18"/>
    </row>
    <row r="111" spans="1:12" s="17" customFormat="1" ht="24" customHeight="1">
      <c r="A111" s="14" t="s">
        <v>31</v>
      </c>
      <c r="B111" s="15">
        <v>197</v>
      </c>
      <c r="C111" s="15">
        <v>510</v>
      </c>
      <c r="D111" s="15">
        <v>48</v>
      </c>
      <c r="E111" s="15">
        <v>170</v>
      </c>
      <c r="F111" s="15">
        <v>520</v>
      </c>
      <c r="G111" s="15" t="s">
        <v>91</v>
      </c>
      <c r="H111" s="16">
        <f t="shared" si="1"/>
        <v>608.4</v>
      </c>
      <c r="I111" s="16"/>
      <c r="J111" s="20">
        <v>608</v>
      </c>
      <c r="K111" s="18"/>
      <c r="L111" s="18"/>
    </row>
    <row r="112" spans="1:12" s="17" customFormat="1" ht="24" customHeight="1">
      <c r="A112" s="14" t="s">
        <v>30</v>
      </c>
      <c r="B112" s="15">
        <v>140</v>
      </c>
      <c r="C112" s="15">
        <v>107</v>
      </c>
      <c r="D112" s="15">
        <v>42</v>
      </c>
      <c r="E112" s="15">
        <v>164</v>
      </c>
      <c r="F112" s="15">
        <v>290</v>
      </c>
      <c r="G112" s="15" t="s">
        <v>91</v>
      </c>
      <c r="H112" s="16">
        <f t="shared" si="1"/>
        <v>339.29999999999995</v>
      </c>
      <c r="I112" s="16"/>
      <c r="J112" s="20">
        <f>H112+I112</f>
        <v>339.29999999999995</v>
      </c>
      <c r="K112" s="18"/>
      <c r="L112" s="18"/>
    </row>
    <row r="113" spans="1:12" s="13" customFormat="1" ht="24" customHeight="1">
      <c r="A113" s="30" t="s">
        <v>49</v>
      </c>
      <c r="B113" s="27">
        <v>707</v>
      </c>
      <c r="C113" s="27">
        <v>847</v>
      </c>
      <c r="D113" s="27">
        <v>44</v>
      </c>
      <c r="E113" s="27">
        <v>164</v>
      </c>
      <c r="F113" s="27">
        <v>430</v>
      </c>
      <c r="G113" s="27" t="s">
        <v>63</v>
      </c>
      <c r="H113" s="28">
        <f t="shared" si="1"/>
        <v>503.09999999999997</v>
      </c>
      <c r="I113" s="28">
        <v>10</v>
      </c>
      <c r="J113" s="10"/>
      <c r="K113" s="29"/>
      <c r="L113" s="29">
        <v>513</v>
      </c>
    </row>
    <row r="114" spans="1:12" s="17" customFormat="1" ht="24" customHeight="1">
      <c r="A114" s="14" t="s">
        <v>29</v>
      </c>
      <c r="B114" s="15">
        <v>7</v>
      </c>
      <c r="C114" s="15">
        <v>847</v>
      </c>
      <c r="D114" s="15">
        <v>48</v>
      </c>
      <c r="E114" s="15">
        <v>176</v>
      </c>
      <c r="F114" s="15">
        <v>435</v>
      </c>
      <c r="G114" s="15" t="s">
        <v>92</v>
      </c>
      <c r="H114" s="16">
        <f t="shared" si="1"/>
        <v>508.95</v>
      </c>
      <c r="I114" s="49"/>
      <c r="J114" s="48">
        <f>H114+H115+I114</f>
        <v>1023.75</v>
      </c>
      <c r="K114" s="18"/>
      <c r="L114" s="18"/>
    </row>
    <row r="115" spans="1:12" s="17" customFormat="1" ht="24" customHeight="1">
      <c r="A115" s="14" t="s">
        <v>51</v>
      </c>
      <c r="B115" s="15">
        <v>502</v>
      </c>
      <c r="C115" s="15">
        <v>616</v>
      </c>
      <c r="D115" s="15">
        <v>48</v>
      </c>
      <c r="E115" s="15">
        <v>176</v>
      </c>
      <c r="F115" s="15">
        <v>440</v>
      </c>
      <c r="G115" s="15" t="s">
        <v>92</v>
      </c>
      <c r="H115" s="16">
        <f t="shared" si="1"/>
        <v>514.8</v>
      </c>
      <c r="I115" s="49"/>
      <c r="J115" s="48"/>
      <c r="K115" s="18"/>
      <c r="L115" s="18"/>
    </row>
    <row r="116" spans="1:12" s="17" customFormat="1" ht="24" customHeight="1">
      <c r="A116" s="14" t="s">
        <v>45</v>
      </c>
      <c r="B116" s="15">
        <v>198</v>
      </c>
      <c r="C116" s="15">
        <v>612</v>
      </c>
      <c r="D116" s="15">
        <v>50</v>
      </c>
      <c r="E116" s="15">
        <v>170</v>
      </c>
      <c r="F116" s="15">
        <v>460</v>
      </c>
      <c r="G116" s="15" t="s">
        <v>91</v>
      </c>
      <c r="H116" s="16">
        <f t="shared" si="1"/>
        <v>538.1999999999999</v>
      </c>
      <c r="I116" s="16"/>
      <c r="J116" s="51">
        <f>H116+H117</f>
        <v>737.1999999999999</v>
      </c>
      <c r="K116" s="18"/>
      <c r="L116" s="18"/>
    </row>
    <row r="117" spans="1:12" s="17" customFormat="1" ht="24" customHeight="1">
      <c r="A117" s="14" t="s">
        <v>45</v>
      </c>
      <c r="B117" s="15" t="s">
        <v>94</v>
      </c>
      <c r="C117" s="15"/>
      <c r="D117" s="15"/>
      <c r="E117" s="15"/>
      <c r="F117" s="15"/>
      <c r="G117" s="15" t="s">
        <v>91</v>
      </c>
      <c r="H117" s="16">
        <v>199</v>
      </c>
      <c r="I117" s="16"/>
      <c r="J117" s="54"/>
      <c r="K117" s="18"/>
      <c r="L117" s="18"/>
    </row>
    <row r="118" spans="1:13" s="13" customFormat="1" ht="35.25" customHeight="1">
      <c r="A118" s="30" t="s">
        <v>22</v>
      </c>
      <c r="B118" s="27">
        <v>203</v>
      </c>
      <c r="C118" s="27">
        <v>847</v>
      </c>
      <c r="D118" s="27">
        <v>50</v>
      </c>
      <c r="E118" s="27">
        <v>170</v>
      </c>
      <c r="F118" s="27">
        <v>490</v>
      </c>
      <c r="G118" s="27" t="s">
        <v>107</v>
      </c>
      <c r="H118" s="28">
        <f t="shared" si="1"/>
        <v>573.3</v>
      </c>
      <c r="I118" s="28">
        <v>10</v>
      </c>
      <c r="J118" s="31"/>
      <c r="K118" s="29">
        <v>583</v>
      </c>
      <c r="L118" s="29"/>
      <c r="M118" s="13" t="s">
        <v>108</v>
      </c>
    </row>
    <row r="119" spans="1:13" s="17" customFormat="1" ht="24" customHeight="1">
      <c r="A119" s="14" t="s">
        <v>82</v>
      </c>
      <c r="B119" s="15">
        <v>205</v>
      </c>
      <c r="C119" s="15">
        <v>847</v>
      </c>
      <c r="D119" s="15">
        <v>40</v>
      </c>
      <c r="E119" s="15">
        <v>164</v>
      </c>
      <c r="F119" s="15">
        <v>510</v>
      </c>
      <c r="G119" s="15" t="s">
        <v>92</v>
      </c>
      <c r="H119" s="16">
        <f t="shared" si="1"/>
        <v>596.6999999999999</v>
      </c>
      <c r="I119" s="16">
        <v>10</v>
      </c>
      <c r="J119" s="20">
        <v>10</v>
      </c>
      <c r="K119" s="18">
        <v>597</v>
      </c>
      <c r="L119" s="18"/>
      <c r="M119" s="17" t="s">
        <v>104</v>
      </c>
    </row>
    <row r="120" spans="1:12" s="17" customFormat="1" ht="24" customHeight="1">
      <c r="A120" s="14" t="s">
        <v>47</v>
      </c>
      <c r="B120" s="15">
        <v>123</v>
      </c>
      <c r="C120" s="15">
        <v>846</v>
      </c>
      <c r="D120" s="15">
        <v>50</v>
      </c>
      <c r="E120" s="15">
        <v>176</v>
      </c>
      <c r="F120" s="15">
        <v>440</v>
      </c>
      <c r="G120" s="15" t="s">
        <v>92</v>
      </c>
      <c r="H120" s="16">
        <f t="shared" si="1"/>
        <v>514.8</v>
      </c>
      <c r="I120" s="49"/>
      <c r="J120" s="48">
        <f>H120+H121+H122+I120</f>
        <v>1526.85</v>
      </c>
      <c r="K120" s="18"/>
      <c r="L120" s="18"/>
    </row>
    <row r="121" spans="1:12" s="17" customFormat="1" ht="24" customHeight="1">
      <c r="A121" s="14" t="s">
        <v>47</v>
      </c>
      <c r="B121" s="15">
        <v>182</v>
      </c>
      <c r="C121" s="15">
        <v>504</v>
      </c>
      <c r="D121" s="15">
        <v>50</v>
      </c>
      <c r="E121" s="15">
        <v>176</v>
      </c>
      <c r="F121" s="15">
        <v>435</v>
      </c>
      <c r="G121" s="15" t="s">
        <v>92</v>
      </c>
      <c r="H121" s="16">
        <f t="shared" si="1"/>
        <v>508.95</v>
      </c>
      <c r="I121" s="49"/>
      <c r="J121" s="48"/>
      <c r="K121" s="18"/>
      <c r="L121" s="18"/>
    </row>
    <row r="122" spans="1:12" s="17" customFormat="1" ht="24" customHeight="1">
      <c r="A122" s="14" t="s">
        <v>47</v>
      </c>
      <c r="B122" s="15">
        <v>707</v>
      </c>
      <c r="C122" s="15">
        <v>847</v>
      </c>
      <c r="D122" s="15">
        <v>54</v>
      </c>
      <c r="E122" s="15">
        <v>164</v>
      </c>
      <c r="F122" s="15">
        <v>430</v>
      </c>
      <c r="G122" s="15" t="s">
        <v>92</v>
      </c>
      <c r="H122" s="16">
        <f t="shared" si="1"/>
        <v>503.09999999999997</v>
      </c>
      <c r="I122" s="49"/>
      <c r="J122" s="48"/>
      <c r="K122" s="18"/>
      <c r="L122" s="18"/>
    </row>
    <row r="123" spans="1:12" s="17" customFormat="1" ht="24" customHeight="1">
      <c r="A123" s="14" t="s">
        <v>38</v>
      </c>
      <c r="B123" s="15">
        <v>85</v>
      </c>
      <c r="C123" s="15">
        <v>847</v>
      </c>
      <c r="D123" s="15">
        <v>44</v>
      </c>
      <c r="E123" s="15">
        <v>164.17</v>
      </c>
      <c r="F123" s="15">
        <v>460</v>
      </c>
      <c r="G123" s="15" t="s">
        <v>17</v>
      </c>
      <c r="H123" s="16">
        <f t="shared" si="1"/>
        <v>538.1999999999999</v>
      </c>
      <c r="I123" s="49"/>
      <c r="J123" s="48">
        <f>H123+H124+H125+I123</f>
        <v>1509.2999999999997</v>
      </c>
      <c r="K123" s="18"/>
      <c r="L123" s="18"/>
    </row>
    <row r="124" spans="1:12" s="17" customFormat="1" ht="24" customHeight="1">
      <c r="A124" s="14" t="s">
        <v>38</v>
      </c>
      <c r="B124" s="15">
        <v>791</v>
      </c>
      <c r="C124" s="15">
        <v>847</v>
      </c>
      <c r="D124" s="15">
        <v>44</v>
      </c>
      <c r="E124" s="15">
        <v>164.17</v>
      </c>
      <c r="F124" s="15">
        <v>410</v>
      </c>
      <c r="G124" s="15" t="s">
        <v>17</v>
      </c>
      <c r="H124" s="16">
        <f t="shared" si="1"/>
        <v>479.7</v>
      </c>
      <c r="I124" s="49"/>
      <c r="J124" s="48"/>
      <c r="K124" s="18"/>
      <c r="L124" s="18"/>
    </row>
    <row r="125" spans="1:12" s="17" customFormat="1" ht="24" customHeight="1">
      <c r="A125" s="14" t="s">
        <v>38</v>
      </c>
      <c r="B125" s="15">
        <v>802</v>
      </c>
      <c r="C125" s="15">
        <v>504</v>
      </c>
      <c r="D125" s="15">
        <v>44</v>
      </c>
      <c r="E125" s="15" t="s">
        <v>69</v>
      </c>
      <c r="F125" s="15">
        <v>420</v>
      </c>
      <c r="G125" s="15" t="s">
        <v>17</v>
      </c>
      <c r="H125" s="16">
        <f t="shared" si="1"/>
        <v>491.4</v>
      </c>
      <c r="I125" s="49"/>
      <c r="J125" s="48"/>
      <c r="K125" s="18"/>
      <c r="L125" s="18"/>
    </row>
    <row r="126" spans="1:12" s="17" customFormat="1" ht="33.75" customHeight="1">
      <c r="A126" s="14" t="s">
        <v>23</v>
      </c>
      <c r="B126" s="15">
        <v>104</v>
      </c>
      <c r="C126" s="15">
        <v>843</v>
      </c>
      <c r="D126" s="15">
        <v>40</v>
      </c>
      <c r="E126" s="15">
        <v>164.17</v>
      </c>
      <c r="F126" s="15">
        <v>250</v>
      </c>
      <c r="G126" s="15" t="s">
        <v>92</v>
      </c>
      <c r="H126" s="16">
        <f t="shared" si="1"/>
        <v>292.5</v>
      </c>
      <c r="I126" s="16"/>
      <c r="J126" s="20">
        <f>H126+I126</f>
        <v>292.5</v>
      </c>
      <c r="K126" s="18"/>
      <c r="L126" s="18"/>
    </row>
    <row r="127" spans="1:12" s="17" customFormat="1" ht="24" customHeight="1">
      <c r="A127" s="14" t="s">
        <v>44</v>
      </c>
      <c r="B127" s="15">
        <v>704</v>
      </c>
      <c r="C127" s="15">
        <v>847</v>
      </c>
      <c r="D127" s="15">
        <v>44</v>
      </c>
      <c r="E127" s="15">
        <v>164</v>
      </c>
      <c r="F127" s="15">
        <v>450</v>
      </c>
      <c r="G127" s="15" t="s">
        <v>92</v>
      </c>
      <c r="H127" s="16">
        <f t="shared" si="1"/>
        <v>526.5</v>
      </c>
      <c r="I127" s="49"/>
      <c r="J127" s="48">
        <f>H127+H128</f>
        <v>1082.25</v>
      </c>
      <c r="K127" s="18"/>
      <c r="L127" s="18"/>
    </row>
    <row r="128" spans="1:12" s="17" customFormat="1" ht="24" customHeight="1">
      <c r="A128" s="14" t="s">
        <v>44</v>
      </c>
      <c r="B128" s="15">
        <v>708</v>
      </c>
      <c r="C128" s="15">
        <v>626</v>
      </c>
      <c r="D128" s="15">
        <v>44</v>
      </c>
      <c r="E128" s="15">
        <v>164</v>
      </c>
      <c r="F128" s="15">
        <v>475</v>
      </c>
      <c r="G128" s="15" t="s">
        <v>92</v>
      </c>
      <c r="H128" s="16">
        <f t="shared" si="1"/>
        <v>555.75</v>
      </c>
      <c r="I128" s="49"/>
      <c r="J128" s="48"/>
      <c r="K128" s="18"/>
      <c r="L128" s="18"/>
    </row>
    <row r="129" spans="1:10" ht="24" customHeight="1">
      <c r="A129" s="7"/>
      <c r="B129" s="4"/>
      <c r="C129" s="4"/>
      <c r="D129" s="4"/>
      <c r="F129" s="3">
        <f>SUM(F2:F128)</f>
        <v>53890</v>
      </c>
      <c r="H129" s="5">
        <v>63051.3</v>
      </c>
      <c r="I129" s="3">
        <v>690</v>
      </c>
      <c r="J129" s="9">
        <f>SUM(J2:J128)</f>
        <v>32698.1</v>
      </c>
    </row>
  </sheetData>
  <sheetProtection/>
  <mergeCells count="68">
    <mergeCell ref="I4:I6"/>
    <mergeCell ref="I7:I20"/>
    <mergeCell ref="I21:I24"/>
    <mergeCell ref="I26:I27"/>
    <mergeCell ref="I29:I31"/>
    <mergeCell ref="K57:K58"/>
    <mergeCell ref="K29:K31"/>
    <mergeCell ref="J39:J41"/>
    <mergeCell ref="J35:J37"/>
    <mergeCell ref="J33:J34"/>
    <mergeCell ref="K104:K105"/>
    <mergeCell ref="K51:K53"/>
    <mergeCell ref="K21:K24"/>
    <mergeCell ref="I33:I34"/>
    <mergeCell ref="I35:I37"/>
    <mergeCell ref="I39:I41"/>
    <mergeCell ref="I46:I47"/>
    <mergeCell ref="I51:I53"/>
    <mergeCell ref="I54:I55"/>
    <mergeCell ref="I73:I76"/>
    <mergeCell ref="I77:I78"/>
    <mergeCell ref="I79:I80"/>
    <mergeCell ref="I81:I82"/>
    <mergeCell ref="I57:I58"/>
    <mergeCell ref="I60:I61"/>
    <mergeCell ref="I69:I70"/>
    <mergeCell ref="I123:I125"/>
    <mergeCell ref="I108:I110"/>
    <mergeCell ref="I127:I128"/>
    <mergeCell ref="J127:J128"/>
    <mergeCell ref="J123:J125"/>
    <mergeCell ref="J120:J122"/>
    <mergeCell ref="J114:J115"/>
    <mergeCell ref="J108:J110"/>
    <mergeCell ref="J116:J117"/>
    <mergeCell ref="I114:I115"/>
    <mergeCell ref="I120:I122"/>
    <mergeCell ref="I83:I84"/>
    <mergeCell ref="I90:I93"/>
    <mergeCell ref="I95:I96"/>
    <mergeCell ref="I97:I100"/>
    <mergeCell ref="J83:J85"/>
    <mergeCell ref="I104:I105"/>
    <mergeCell ref="J104:J105"/>
    <mergeCell ref="J57:J58"/>
    <mergeCell ref="J54:J55"/>
    <mergeCell ref="J46:J47"/>
    <mergeCell ref="J79:J80"/>
    <mergeCell ref="J97:J100"/>
    <mergeCell ref="J95:J96"/>
    <mergeCell ref="J90:J93"/>
    <mergeCell ref="J81:J82"/>
    <mergeCell ref="K90:K93"/>
    <mergeCell ref="K73:K76"/>
    <mergeCell ref="J26:J27"/>
    <mergeCell ref="J51:J53"/>
    <mergeCell ref="J29:J31"/>
    <mergeCell ref="J77:J78"/>
    <mergeCell ref="J73:J76"/>
    <mergeCell ref="J69:J70"/>
    <mergeCell ref="J60:J61"/>
    <mergeCell ref="K60:K61"/>
    <mergeCell ref="J21:J24"/>
    <mergeCell ref="J7:J20"/>
    <mergeCell ref="J4:J6"/>
    <mergeCell ref="K33:K34"/>
    <mergeCell ref="K4:K6"/>
    <mergeCell ref="K7:K20"/>
  </mergeCells>
  <hyperlinks>
    <hyperlink ref="A71" r:id="rId1" display="http://olga0709.www.nn.ru/"/>
    <hyperlink ref="A51" r:id="rId2" display="http://lodekaterina.www.nn.ru/"/>
    <hyperlink ref="A52" r:id="rId3" display="http://lodekaterina.www.nn.ru/"/>
    <hyperlink ref="A53" r:id="rId4" display="http://lodekaterina.www.nn.ru/"/>
    <hyperlink ref="A62" r:id="rId5" display="http://marybes.www.nn.ru/"/>
    <hyperlink ref="A96" r:id="rId6" display="http://xeniels.www.nn.ru/"/>
    <hyperlink ref="A95" r:id="rId7" display="http://xeniels.www.nn.ru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2012-01-22T13:26:46Z</cp:lastPrinted>
  <dcterms:created xsi:type="dcterms:W3CDTF">2012-01-14T08:13:27Z</dcterms:created>
  <dcterms:modified xsi:type="dcterms:W3CDTF">2012-01-27T18:49:05Z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