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<sst xmlns="http://schemas.openxmlformats.org/spreadsheetml/2006/main" count="31" uniqueCount="21">
  <si>
    <t>ник</t>
  </si>
  <si>
    <t>к оплате</t>
  </si>
  <si>
    <t>артикул</t>
  </si>
  <si>
    <t>размер</t>
  </si>
  <si>
    <t>кол-во</t>
  </si>
  <si>
    <t>цена</t>
  </si>
  <si>
    <t>цена со скидкой</t>
  </si>
  <si>
    <t>оплачено</t>
  </si>
  <si>
    <t>*Иришка*</t>
  </si>
  <si>
    <t>52</t>
  </si>
  <si>
    <t>8310-1</t>
  </si>
  <si>
    <t xml:space="preserve">8620-5 </t>
  </si>
  <si>
    <t>48-50</t>
  </si>
  <si>
    <t>*Натали*30</t>
  </si>
  <si>
    <t>4504-3</t>
  </si>
  <si>
    <t>48</t>
  </si>
  <si>
    <t>_Оля_</t>
  </si>
  <si>
    <t>8128-8</t>
  </si>
  <si>
    <t>44 белый</t>
  </si>
  <si>
    <t>=Rich=</t>
  </si>
  <si>
    <t>2222222222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</si>
</sst>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0" fillId="18" borderId="10" xfId="0" applyFill="1" applyBorder="1" applyAlignment="1">
      <alignment wrapText="1"/>
    </xf>
    <xf numFmtId="0" fontId="0" fillId="18" borderId="10" xfId="0" applyFill="1" applyBorder="1" applyAlignment="1">
      <alignment horizontal="left"/>
    </xf>
    <xf numFmtId="0" fontId="0" fillId="18" borderId="10" xfId="0" applyFill="1" applyBorder="1" applyAlignment="1">
      <alignment horizontal="left" wrapText="1"/>
    </xf>
    <xf numFmtId="0" fontId="0" fillId="18" borderId="10" xfId="0" applyFill="1" applyBorder="1" applyAlignment="1">
      <alignment horizontal="right" wrapText="1"/>
    </xf>
    <xf numFmtId="0" fontId="0" fillId="18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33" fillId="33" borderId="10" xfId="0" applyFont="1" applyFill="1" applyBorder="1" applyAlignment="1">
      <alignment horizontal="left"/>
    </xf>
    <xf numFmtId="0" fontId="35" fillId="35" borderId="10" xfId="0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right"/>
    </xf>
    <xf numFmtId="0" fontId="26" fillId="36" borderId="10" xfId="0" applyFont="1" applyFill="1" applyBorder="1" applyAlignment="1">
      <alignment/>
    </xf>
    <xf numFmtId="0" fontId="35" fillId="36" borderId="10" xfId="0" applyFont="1" applyFill="1" applyBorder="1" applyAlignment="1">
      <alignment horizontal="left" vertical="center"/>
    </xf>
    <xf numFmtId="0" fontId="26" fillId="36" borderId="10" xfId="0" applyFont="1" applyFill="1" applyBorder="1" applyAlignment="1">
      <alignment horizontal="left"/>
    </xf>
    <xf numFmtId="0" fontId="26" fillId="36" borderId="12" xfId="0" applyFont="1" applyFill="1" applyBorder="1" applyAlignment="1">
      <alignment/>
    </xf>
    <xf numFmtId="0" fontId="26" fillId="36" borderId="12" xfId="0" applyFont="1" applyFill="1" applyBorder="1" applyAlignment="1">
      <alignment horizontal="left"/>
    </xf>
    <xf numFmtId="0" fontId="35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2"/>
    </sheetView>
  </sheetViews>
  <sheetFormatPr defaultColWidth="9.140625" defaultRowHeight="15"/>
  <sheetData>
    <row r="1" spans="1:9" ht="1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4" t="s">
        <v>6</v>
      </c>
      <c r="H1" s="5" t="s">
        <v>1</v>
      </c>
      <c r="I1" s="5" t="s">
        <v>7</v>
      </c>
    </row>
    <row r="2" spans="1:9" ht="15">
      <c r="A2" s="6" t="s">
        <v>8</v>
      </c>
      <c r="B2" s="7">
        <f>IF(COUNTIF(A$2:A2,A2)=1,SUMIF(A:A,A2,H:H),0)</f>
        <v>3332.55</v>
      </c>
      <c r="C2" s="7">
        <v>4502</v>
      </c>
      <c r="D2" s="7" t="s">
        <v>9</v>
      </c>
      <c r="E2" s="8">
        <v>1</v>
      </c>
      <c r="F2" s="9">
        <v>900</v>
      </c>
      <c r="G2" s="9">
        <f aca="true" t="shared" si="0" ref="G2:G7">F2*0.5</f>
        <v>450</v>
      </c>
      <c r="H2" s="6">
        <v>565.5</v>
      </c>
      <c r="I2" s="1"/>
    </row>
    <row r="3" spans="1:9" ht="15">
      <c r="A3" s="6" t="s">
        <v>8</v>
      </c>
      <c r="B3" s="7">
        <f>IF(COUNTIF(A$2:A3,A3)=1,SUMIF(A:A,A3,H:H),0)</f>
        <v>0</v>
      </c>
      <c r="C3" s="7" t="s">
        <v>10</v>
      </c>
      <c r="D3" s="7" t="s">
        <v>9</v>
      </c>
      <c r="E3" s="8">
        <v>1</v>
      </c>
      <c r="F3" s="9">
        <v>690</v>
      </c>
      <c r="G3" s="9">
        <f t="shared" si="0"/>
        <v>345</v>
      </c>
      <c r="H3" s="6">
        <f aca="true" t="shared" si="1" ref="H3:H9">G3*1.17</f>
        <v>403.65</v>
      </c>
      <c r="I3" s="1"/>
    </row>
    <row r="4" spans="1:9" ht="15">
      <c r="A4" s="6" t="s">
        <v>8</v>
      </c>
      <c r="B4" s="7">
        <f>IF(COUNTIF(A$2:A4,A4)=1,SUMIF(A:A,A4,H:H),0)</f>
        <v>0</v>
      </c>
      <c r="C4" s="7">
        <v>4500</v>
      </c>
      <c r="D4" s="7">
        <v>52</v>
      </c>
      <c r="E4" s="8">
        <v>1</v>
      </c>
      <c r="F4" s="9">
        <v>1300</v>
      </c>
      <c r="G4" s="9">
        <f t="shared" si="0"/>
        <v>650</v>
      </c>
      <c r="H4" s="6">
        <f t="shared" si="1"/>
        <v>760.5</v>
      </c>
      <c r="I4" s="1"/>
    </row>
    <row r="5" spans="1:9" ht="15">
      <c r="A5" s="6" t="s">
        <v>8</v>
      </c>
      <c r="B5" s="7">
        <f>IF(COUNTIF(A$2:A5,A5)=1,SUMIF(A:A,A5,H:H),0)</f>
        <v>0</v>
      </c>
      <c r="C5" s="7">
        <v>8533</v>
      </c>
      <c r="D5" s="7">
        <v>52</v>
      </c>
      <c r="E5" s="8">
        <v>1</v>
      </c>
      <c r="F5" s="9">
        <v>900</v>
      </c>
      <c r="G5" s="9">
        <f t="shared" si="0"/>
        <v>450</v>
      </c>
      <c r="H5" s="6">
        <f t="shared" si="1"/>
        <v>526.5</v>
      </c>
      <c r="I5" s="1"/>
    </row>
    <row r="6" spans="1:9" ht="30">
      <c r="A6" s="10" t="s">
        <v>8</v>
      </c>
      <c r="B6" s="11">
        <f>IF(COUNTIF(A$2:A6,A6)=1,SUMIF(A:A,A6,H:H),0)</f>
        <v>0</v>
      </c>
      <c r="C6" s="12">
        <v>4520</v>
      </c>
      <c r="D6" s="12">
        <v>52</v>
      </c>
      <c r="E6" s="13">
        <v>1</v>
      </c>
      <c r="F6" s="12">
        <v>1100</v>
      </c>
      <c r="G6" s="14">
        <f t="shared" si="0"/>
        <v>550</v>
      </c>
      <c r="H6" s="14">
        <f t="shared" si="1"/>
        <v>643.5</v>
      </c>
      <c r="I6" s="14"/>
    </row>
    <row r="7" spans="1:9" ht="30">
      <c r="A7" s="10" t="s">
        <v>8</v>
      </c>
      <c r="B7" s="11">
        <f>IF(COUNTIF(A$2:A7,A7)=1,SUMIF(A:A,A7,H:H),0)</f>
        <v>0</v>
      </c>
      <c r="C7" s="12" t="s">
        <v>11</v>
      </c>
      <c r="D7" s="12" t="s">
        <v>12</v>
      </c>
      <c r="E7" s="13">
        <v>1</v>
      </c>
      <c r="F7" s="12">
        <v>740</v>
      </c>
      <c r="G7" s="14">
        <f t="shared" si="0"/>
        <v>370</v>
      </c>
      <c r="H7" s="14">
        <f t="shared" si="1"/>
        <v>432.9</v>
      </c>
      <c r="I7" s="14"/>
    </row>
    <row r="8" spans="1:9" ht="15">
      <c r="A8" s="15" t="s">
        <v>13</v>
      </c>
      <c r="B8" s="16">
        <f>IF(COUNTIF(A$2:A8,A8)=1,SUMIF(A:A,A8,H:H),0)</f>
        <v>1222.65</v>
      </c>
      <c r="C8" s="16" t="s">
        <v>14</v>
      </c>
      <c r="D8" s="16" t="s">
        <v>15</v>
      </c>
      <c r="E8" s="15">
        <v>1</v>
      </c>
      <c r="F8" s="16">
        <v>1300</v>
      </c>
      <c r="G8" s="16">
        <v>650</v>
      </c>
      <c r="H8" s="1">
        <f t="shared" si="1"/>
        <v>760.5</v>
      </c>
      <c r="I8" s="17"/>
    </row>
    <row r="9" spans="1:9" ht="15">
      <c r="A9" s="15" t="s">
        <v>13</v>
      </c>
      <c r="B9" s="16"/>
      <c r="C9" s="16">
        <v>8102</v>
      </c>
      <c r="D9" s="16" t="s">
        <v>15</v>
      </c>
      <c r="E9" s="15">
        <v>1</v>
      </c>
      <c r="F9" s="18">
        <v>790</v>
      </c>
      <c r="G9" s="16">
        <v>395</v>
      </c>
      <c r="H9" s="1">
        <f t="shared" si="1"/>
        <v>462.15</v>
      </c>
      <c r="I9" s="17"/>
    </row>
    <row r="10" spans="1:9" ht="15">
      <c r="A10" s="6" t="s">
        <v>16</v>
      </c>
      <c r="B10" s="19">
        <f>IF(COUNTIF(A$2:A10,A10)=1,SUMIF(A:A,A10,H:H),0)</f>
        <v>462.15</v>
      </c>
      <c r="C10" s="7" t="s">
        <v>17</v>
      </c>
      <c r="D10" s="7" t="s">
        <v>18</v>
      </c>
      <c r="E10" s="6">
        <v>1</v>
      </c>
      <c r="F10" s="7">
        <v>790</v>
      </c>
      <c r="G10" s="7">
        <f>F10*0.5</f>
        <v>395</v>
      </c>
      <c r="H10" s="20">
        <f>PRODUCT(G10,1.17)</f>
        <v>462.15</v>
      </c>
      <c r="I10" s="1"/>
    </row>
    <row r="11" spans="1:9" ht="15">
      <c r="A11" s="14" t="s">
        <v>19</v>
      </c>
      <c r="B11" s="11">
        <v>702</v>
      </c>
      <c r="C11" s="11">
        <v>4505</v>
      </c>
      <c r="D11" s="11">
        <v>50</v>
      </c>
      <c r="E11" s="21">
        <v>1</v>
      </c>
      <c r="F11" s="11">
        <v>1200</v>
      </c>
      <c r="G11" s="14">
        <f>F11*0.5</f>
        <v>600</v>
      </c>
      <c r="H11" s="14">
        <f>G11*1.17</f>
        <v>702</v>
      </c>
      <c r="I11" s="14"/>
    </row>
    <row r="12" spans="1:9" ht="15">
      <c r="A12" s="22" t="s">
        <v>20</v>
      </c>
      <c r="B12" s="23">
        <v>-15</v>
      </c>
      <c r="C12" s="24">
        <v>4502</v>
      </c>
      <c r="D12" s="22" t="s">
        <v>15</v>
      </c>
      <c r="E12" s="25">
        <v>1</v>
      </c>
      <c r="F12" s="26">
        <v>900</v>
      </c>
      <c r="G12" s="24">
        <f>F12*0.5</f>
        <v>450</v>
      </c>
      <c r="H12" s="27">
        <f>PRODUCT(G12,1.17)</f>
        <v>526.5</v>
      </c>
      <c r="I12" s="28">
        <v>542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2013-10-09T19:06:06Z</dcterms:modified>
  <cp:category/>
  <cp:version/>
  <cp:contentType/>
  <cp:contentStatus/>
</cp:coreProperties>
</file>