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1"/>
  </bookViews>
  <sheets>
    <sheet name="Sheet1" sheetId="1" r:id="rId1"/>
    <sheet name="Лист1" sheetId="2" r:id="rId2"/>
  </sheets>
  <definedNames>
    <definedName name="_xlnm._FilterDatabase" localSheetId="0" hidden="1">'Sheet1'!$B$1:$I$248</definedName>
    <definedName name="_xlnm._FilterDatabase" localSheetId="1" hidden="1">'Лист1'!$A$1:$I$307</definedName>
  </definedNames>
  <calcPr fullCalcOnLoad="1" refMode="R1C1"/>
</workbook>
</file>

<file path=xl/sharedStrings.xml><?xml version="1.0" encoding="utf-8"?>
<sst xmlns="http://schemas.openxmlformats.org/spreadsheetml/2006/main" count="1560" uniqueCount="601">
  <si>
    <t>http://www.bidz.com/product/Majestic-Brand-New-Necklace-With-3-00ctw-Precious-Stones-Genuine-Amethysts-and/93987003</t>
  </si>
  <si>
    <t>http://www.bidz.com/bzJApp/ProductDisplay.action?sid=101&amp;tid=100&amp;auctionId=93939347</t>
  </si>
  <si>
    <t>Attractive Brand New Pendant With 5.60ctw Precious Stones</t>
  </si>
  <si>
    <t>Majestic Brand New Heart Necklace With</t>
  </si>
  <si>
    <t>Superb Brand New Body Ring With Genuine Crystals in 925 Sterling silver Length 2.3in</t>
  </si>
  <si>
    <t>http://www.bidz.com/product/Stunning-Brand-New-Earrings-With-1-80ctw-Cubic-zirconia-14K-925-Gold-plated/93971985</t>
  </si>
  <si>
    <t>PARIS HILTON Brand New Watch With Genuine Crystals  - Certificate Available. ** Buyz: $124.00</t>
  </si>
  <si>
    <t>PILGRIM SKANDERBORG, DENMARK Vibrant Brand New Brooch With Genuine Crystal Yellow Base metal.</t>
  </si>
  <si>
    <t>MORELLATO CROCO Collection Superb Brand New Bracelet With Genuine Diamond Metallic Base metal and White Leather. Total item weight 24.3g Length 7in - Certificate Available.</t>
  </si>
  <si>
    <t>Иришка777</t>
  </si>
  <si>
    <t xml:space="preserve">MORELLATO HAPPY CHARMS  </t>
  </si>
  <si>
    <t>http://www.bidz.com/product/DYRBERG-KERN-of-DENMARK-Uli-Collection-Polished-and-Assembled-by-Hand-Beautiful/93949925</t>
  </si>
  <si>
    <t>BLUMARINE Brand New Watch With Genuine Crystals - Certificate Available.</t>
  </si>
  <si>
    <t>http://www.bidz.com/bzJApp/ProductDisplay.action?sid=101&amp;tid=100&amp;auctionId=93949836</t>
  </si>
  <si>
    <t>Charming Brand New Ring With 0.90ctw Genuine Emeralds in 925 Sterling silver. Total item weight 7.1g - Size 7 - Certificate Available.</t>
  </si>
  <si>
    <t>t@t@</t>
  </si>
  <si>
    <t xml:space="preserve">ICE MAXX Brand New Gentlemens Watch </t>
  </si>
  <si>
    <t>http://www.bidz.com/bzJApp/ProductDisplay.action?sid=101&amp;tid=100&amp;auctionId=93968398</t>
  </si>
  <si>
    <t>#  93939019</t>
  </si>
  <si>
    <t>http://www.bidz.com/product/MORELLATO-Stunning-Brand-New-Bracelet-With-Genuine-Diamond-Beautifully-Designed/93985798</t>
  </si>
  <si>
    <t xml:space="preserve">Majestic Brand New Heart Necklace With Genuine Crystals Made of Purple Enamel and 925 Sterling silver Length 18in </t>
  </si>
  <si>
    <t>http://www.bidz.com/bzJApp/ProductDisplay.action?sid=101&amp;tid=100&amp;auctionId=93970815</t>
  </si>
  <si>
    <t>http://www.bidz.com/bzJApp/ProductDisplay.action?sid=101&amp;tid=100&amp;auctionId=93966652</t>
  </si>
  <si>
    <t xml:space="preserve">NOMINATION ITALY Made in Italy Dazzling Brand New Solitaire Ring With 0.65ctw Cubic zirconia Stainless steel- Size 7 - Certificate Available. </t>
  </si>
  <si>
    <t>http://www.bidz.com/product/MORELLATO-HAPPY-CHARMS-Collection-Dazzling-Brand-New-Ring-Beautifully-Crafted-in/93939454</t>
  </si>
  <si>
    <t>http://www.bidz.com/product/LOONEY-TUNES-Stunning-Brand-New-Key-Ring-Beautifully-Crafted-in-Stainless-steel/93972073?cb=0.4940358304884285</t>
  </si>
  <si>
    <t xml:space="preserve">PILGRIM SKANDERBORG, DENMARK Terrific Brand New Necklace With Genuine Crystal Silver Base metal and White Enamel. Total item weight 8.4g Length 36in - </t>
  </si>
  <si>
    <t xml:space="preserve">Irresistible Brand New Stud Earrings With Genuine 10mm Freshwater Pearls Made of 925 Sterling silver - Certificate Available </t>
  </si>
  <si>
    <t>Pleasant Brand New Necklace With Genuine Mother of pearls Gold Plated Base Metal and 925 Sterling silver. Total item weight 10.4g Length 16in - Certificate Available. ** Buyz: $150.00</t>
  </si>
  <si>
    <t xml:space="preserve">PILGRIM SKANDERBORG, DENMARK Vibrant Brand New Bracelet With Crystals and Faux pearls Rose Base metal and Multicolor Enamel. Total item weight 17.5g - Certificate Available. ** Buyz: $48.00 </t>
  </si>
  <si>
    <t>http://www.bidz.com/bzJApp/ProductDisplay.action?sid=101&amp;tid=100&amp;auctionId=93956360</t>
  </si>
  <si>
    <t>YanchikR</t>
  </si>
  <si>
    <t>http://www.bidz.com/bzJApp/ProductDisplay.action?sid=</t>
  </si>
  <si>
    <t>http://www.bidz.com/bzJApp/ProductDisplay.action?sid=101&amp;tid=100&amp;auctionId=93951111</t>
  </si>
  <si>
    <t>http://www.bidz.com/site/101/product/PILGRIM-SKANDERBORG-DENMARK-Terrific-Brand-New-anklet-With-Genuine-Crystal-Made/93942554</t>
  </si>
  <si>
    <t>SUPERMAN Dazzling Brand New Key Ring in Stainless steel. Total item weight 20.4g Length 4.4in</t>
  </si>
  <si>
    <t>http://llfull.bids.com/graphics/ax/2/22/46/49.jpg</t>
  </si>
  <si>
    <t>Wonderful Brand New Necklace With 3.40ctw Precious Stones - Genuine Amethysts, Diamond and Topazes Made in 925 Sterling silver. Total item weight 9.5g Length 16in</t>
  </si>
  <si>
    <t>http://www.bidz.com/product/VENETIAURUM-Made-in-Italy-Terrific-Brand-New-Circle-Necklace-Well-Made-in-Black/93948327</t>
  </si>
  <si>
    <t>http://www.bidz.com/product/SUPERMAN-Dazzling-Brand-New-Key-Ring-in-Stainless-steel-Total-item-weight-20-4g/93973635</t>
  </si>
  <si>
    <t>http://www.bidz.com/product/CROTON-Brand-New-Watch/93962503</t>
  </si>
  <si>
    <t>LAVAGGI Attractive Brand New Ring</t>
  </si>
  <si>
    <t>PILGRIM SKANDERBORG, DENMARK Vibrant Brand New Earrings With Genuine Crystals Yellow Base metal. Total item weight 16.0g</t>
  </si>
  <si>
    <t xml:space="preserve">MORELLATO Dazzling Brand New Necklace With Genuine Crystals Crafted in Metallic Base metal and Black . Total item weight 9.9g Length adjustable - Certificate Available. ** Buyz: $120.00 </t>
  </si>
  <si>
    <t>размер 7</t>
  </si>
  <si>
    <t>http://www.bidz.com/product/LAVAGGI-Attractive-Brand-New-Ring-With-Genuine-Mother-of-pearl-Made-of-925/93956251</t>
  </si>
  <si>
    <t>DYRBERG/KERN of DENMARK! Xirmys Collection Polished and Assembled by Hand Beautiful Brand New Shiny Gold Finish Plating Necklace with Swarovski Crystals - Certificate Available.</t>
  </si>
  <si>
    <t xml:space="preserve">PARKER! Made in USA Brand New Nice Ball-Point Pen </t>
  </si>
  <si>
    <t>http://www.bidz.com/bzJApp/ProductDisplay.action?sid=101&amp;tid=100&amp;auctionId=93973731</t>
  </si>
  <si>
    <t>http://www.bidz.com/bzJApp/ProductDisplay.action?sid=101&amp;tid=100&amp;auctionId=93947019</t>
  </si>
  <si>
    <t>Charming Brand New Three-stone Ring With 0.55ctw Genuine Sap...</t>
  </si>
  <si>
    <t>http://www.bidz.com/product/MORELLATO-Dazzling-Brand-New-Necklace-With-Genuine-Crystals-Crafted-in-Metallic/93941268</t>
  </si>
  <si>
    <t>http://www.bidz.com/bzJApp/ProductDisplay.action?sid=101&amp;tid=100&amp;auctionId=93980022</t>
  </si>
  <si>
    <t>VENETIAURUM Made in Italy Terrific Brand New Circle Necklace Well Made in Black Two tone Murano Glass and 925 Sterling silver. Total item weight 5.5g Length 17.5in</t>
  </si>
  <si>
    <t>zlata7</t>
  </si>
  <si>
    <t>http://www.bidz.com/bzJApp/ProductDisplay.action?sid=101&amp;tid=100&amp;auctionId=93940388</t>
  </si>
  <si>
    <t>http://www.bidz.com/bzJApp/ProductDisplay.action?sid=101&amp;tid=100&amp;auctionId=93978859</t>
  </si>
  <si>
    <t>http://www.bidz.com/product/PILGRIM-SKANDERBORG-DENMARK-Vibrant-Brand-New-Brooch-With-Genuine-Crystal-Made/93978972</t>
  </si>
  <si>
    <t>http://www.bidz.com/bzJApp/ProductDisplay.action?sid=101&amp;tid=100&amp;auctionId=93980554</t>
  </si>
  <si>
    <t>Arina_Komarina</t>
  </si>
  <si>
    <t>Nice Brand New Necklace With 3.00ctw Genuine Topazes Made of 925 Sterling silver</t>
  </si>
  <si>
    <t xml:space="preserve">MORELLATO CONDOLO Collection Dazzling Brand New Necklace </t>
  </si>
  <si>
    <t>LOONEY TUNES</t>
  </si>
  <si>
    <t>http://www.bidz.com/product/Dazzling-Brand-New-Ring-With-1-10ctw-Cubic-zirconia-Beautifully-Designed-in-14K/93955233</t>
  </si>
  <si>
    <t>http://www.bidz.com/product/DYRBERG-KERN-of-DENMARK-Xirmys-Collection-Polished-and-Assembled-by-Hand/93945124</t>
  </si>
  <si>
    <t>Superb Brand New Heart Necklace With Genuine Swarovski Crystal Crafted in 925 Sterling silver Length 18in</t>
  </si>
  <si>
    <t>LAVAGGI Stylish Brand New Cross Necklace With Genuine Mother of pearl Crafted in 925 Sterling silver. Total item weight 6.9g Length 18in</t>
  </si>
  <si>
    <t>http://www.bidz.com/bzJApp/ProductDisplay.action?sid=101&amp;tid=100&amp;auctionId=93941510</t>
  </si>
  <si>
    <t>http://www.bidz.com/product/VENETIAURUM-Made-in-Italy-Terrific-Brand-New-Heart-Necklace-925-Green-Murano/93976232</t>
  </si>
  <si>
    <t xml:space="preserve">PILGRIM SKANDERBORG, DENMARK Exquisite Brand New anklet With Genuine Crystal Yellow Base metal and Orange Enamel. Total item weight 8.2g - Certificate Available. </t>
  </si>
  <si>
    <t>http://www.bidz.com/product/PRINCESS-PRIDE-Dazzling-Brand-New-Heart-Necklace-Well-Made-in-Gold-Plated-Base/93993255</t>
  </si>
  <si>
    <t>BILLIONAIRE Brand New Date Watch With Genuine Crystals  - Certificate Available. ** Buyz: $300.00</t>
  </si>
  <si>
    <t xml:space="preserve">Wonderful Brand New Stud Earrings With Genuine 4mm Freshwater Pearls Made of Yellow Gold - Certificate Available. ** Buyz: $130.00 </t>
  </si>
  <si>
    <t xml:space="preserve">Charming Brand New Ring With 1.11ctw Precious Stones - Genuine Citrine and Clean Diamonds in Yellow Gold- Size 6.5 - Certificate Available. ** Buyz: $800.00 </t>
  </si>
  <si>
    <t xml:space="preserve">ROBERTO CAVALLI Made in Italy Brand New Watch ** Buyz: $551.00 </t>
  </si>
  <si>
    <t>http://www.bidz.com/bzJApp/ProductDisplay.action?sid=101&amp;tid=100&amp;auctionId=93941651</t>
  </si>
  <si>
    <t>https://docs.google.com/spreadsheet/viewform?hl=en_US&amp;formkey=dEc3ZlNEbEVucjRxXzU4TWhCZEljb0E6MQ</t>
  </si>
  <si>
    <t>http://www.bidz.com/bzJApp/ProductDisplay.action?sid=101&amp;tid=100&amp;auctionId=93937739</t>
  </si>
  <si>
    <t>Majestic Brand New Necklace With 3.00ctw Precious Stones - G...</t>
  </si>
  <si>
    <t>http://www.bidz.com/bzJApp/ProductDisplay.action?sid=101&amp;tid=100&amp;auctionId=93937487</t>
  </si>
  <si>
    <t xml:space="preserve">DYRBERG/KERN of DENMARK! Uli Collection Polished and Assembled by Hand Beautiful Brand New Shiny Gold Finish Plating Necklace  </t>
  </si>
  <si>
    <t>http://www.bidz.com/bzJApp/ProductDisplay.action?sid=101&amp;tid=100&amp;auctionId=93981071</t>
  </si>
  <si>
    <t>Solla</t>
  </si>
  <si>
    <t>http://www.bidz.com/bzJApp/ProductDisplay.action?sid=101&amp;tid=100&amp;auctionId=93972727</t>
  </si>
  <si>
    <t>http://www.bidz.com/bzJApp/ProductDisplay.action?sid=101&amp;tid=100&amp;auctionId=93939019</t>
  </si>
  <si>
    <t>Majestic Brand New Earrings With 0.70ctw Cubic zirconia and Mother of pearls Well Made in 925 Sterling silver. Total item weight 8.6g - Certificate Available. ** Buyz: $250.00</t>
  </si>
  <si>
    <t>http://www.bidz.com/product/Superb-Brand-New-Earrings-With-4-90ctw-Cubic-zirconia-Crafted-in-925-Sterling/93993533</t>
  </si>
  <si>
    <t>http://www.bidz.com/bzJApp/ProductDisplay.action?sid=101&amp;tid=100&amp;auctionId=93939117</t>
  </si>
  <si>
    <t>alexa33_07</t>
  </si>
  <si>
    <t>http://www.bidz.com/product/PARIS-HILTON-Brand-New-Watch-With-Genuine-Crystals-Certificate-Available/93961283</t>
  </si>
  <si>
    <t xml:space="preserve">NOMINATION ITALY Made in Italy Exquisite Brand New Bracelet With 0.50ctw Genuine Chalcedony Stainless steel. Total item weight 13.0g Length 7in - Certificate Available. </t>
  </si>
  <si>
    <t>http://www.bidz.com/bzJApp/ProductDisplay.action?sid=101&amp;tid=100&amp;auctionId=93975484</t>
  </si>
  <si>
    <t>MORELLATO Stunning Brand New Bracelet With Genuine Diamond Beautifully Designed in Metallic Base metal and Pink Leather. Total item weight 24.5g Length 7in</t>
  </si>
  <si>
    <t>http://www.bidz.com/bzJApp/ProductDisplay.action?sid=101&amp;tid=100&amp;auctionId=93940138</t>
  </si>
  <si>
    <t>Stunning Brand New Body Ring With 2.50ctw Cubic zirconia Well Made in 925 Sterling silver Length 0.95in - Certificate Available.</t>
  </si>
  <si>
    <t>http://www.bidz.com/product/PILGRIM-SKANDERBORG-DENMARK-Stunning-Brand-New-Brooch-With-Genuine-Crystals/93983366</t>
  </si>
  <si>
    <t>http://www.bidz.com/product/PARKER-Made-in-USA-Brand-New-Nice-Ball-Point-Pen/93965919</t>
  </si>
  <si>
    <t>Stunning Brand New Earrings With 1.80ctw Cubic zirconia  14K/925 Gold plated Silver Length 6mm - Certificate Available.</t>
  </si>
  <si>
    <t>http://www.bidz.com/product/DISNEY-Terrific-Brand-New-Necklace-With-Genuine-Crystal-Well-Made-in-Silver-Base/93969640</t>
  </si>
  <si>
    <t>rbk</t>
  </si>
  <si>
    <t>Mrs.Shine</t>
  </si>
  <si>
    <t>http://www.bidz.com/product/Nice-Brand-New-Necklace-With-3-00ctw-Genuine-Topazes-Made-of-925-Sterling-silver/93938559</t>
  </si>
  <si>
    <t>http://www.bidz.com/bzJApp/ProductDisplay.action?sid=101&amp;tid=100&amp;auctionId=93952917</t>
  </si>
  <si>
    <t>http://www.bidz.com/bzJApp/ProductDisplay.action?sid=101&amp;tid=100&amp;auctionId=93952919</t>
  </si>
  <si>
    <t xml:space="preserve">PILGRIM SKANDERBORG, DENMARK Stunning Brand New Brooch With Genuine Crystals Beautifully Crafted in Silver Base metal. Total item weight 8.5g Length 28mm </t>
  </si>
  <si>
    <t xml:space="preserve">Vibrant Brand New Circle Certificate Available.Made in 925 Sterling silver. Total item weight 10g Length 18in - Necklace With 2.60ctw Cubic zirconia Well </t>
  </si>
  <si>
    <t>http://www.bidz.com/bzJApp/ProductDisplay.action?sid=101&amp;tid=100&amp;auctionId=93968373</t>
  </si>
  <si>
    <t>http://www.bidz.com/bzJApp/ProductDisplay.action?sid=101&amp;tid=100&amp;auctionId=93981444</t>
  </si>
  <si>
    <t>http://www.bidz.com/bzJApp/ProductDisplay.action?sid=101&amp;tid=100&amp;auctionId=93969057</t>
  </si>
  <si>
    <t>http://www.bidz.com/bzJApp/ProductDisplay.action?sid=101&amp;tid=100&amp;auctionId=93937366</t>
  </si>
  <si>
    <t>LANCASTER Made in Italy Exquisite Brand New Cuff Links With Genuine Crystals Beautifully Designed in Stainless steel. Total item weight 20.5g</t>
  </si>
  <si>
    <t>Kaprice</t>
  </si>
  <si>
    <t>http://www.bidz.com/product/BLUMARINE-Brand-New-Watch-With-Genuine-Crystals-Certificate-Available/93941776?cb=0.3302301724907011</t>
  </si>
  <si>
    <t>http://www.bidz.com/product/ROBERTO-CAVALLI-Made-in-Italy-Brand-New-Watch/93987697</t>
  </si>
  <si>
    <t>http://www.bidz.com/product/BATMAN-Superb-Brand-New-Key-Ring-Beautifully-Crafted-in-Stainless-steel-Total/93952176</t>
  </si>
  <si>
    <t>Stylish Brand New Necklace With Genuine Mother of pearl Silver Base metal and 925 Sterling silver. Total item weight 9.8g Length 16in</t>
  </si>
  <si>
    <t>http://www.bidz.com/product/Majestic-Brand-New-Heart-Necklace-With-Genuine-Crystals-Made-of-Purple-Enamel/93981558</t>
  </si>
  <si>
    <t>Majestic Brand New Necklace With 2.19ctw Precious Stones - G...</t>
  </si>
  <si>
    <t>http://www.bidz.com/bzJApp/ProductDisplay.action?sid=101&amp;tid=100&amp;auctionId=93940427</t>
  </si>
  <si>
    <t>http://www.bidz.com/product/Majestic-Brand-New-Earrings-With-0-70ctw-Cubic-zirconia-and-Mother-of-pearls/93970777</t>
  </si>
  <si>
    <t xml:space="preserve">VENETIAURUM Made in Italy Stunning Brand New Heart Necklace Crafted in 925 Green Murano Glass, Black Resin and 925 Sterling silver. Total item weight 8.0g Length 18in ** Buyz: $50.00 </t>
  </si>
  <si>
    <t>blacky catty</t>
  </si>
  <si>
    <t>http://www.bidz.com/bzJApp/ProductDisplay.action?sid=101&amp;tid=100&amp;auctionId=93968430</t>
  </si>
  <si>
    <t>http://www.bidz.com/product/Majestic-Brand-New-Heart-Necklace-With-0-60ctw-Genuine-Topazes-in-925-Sterling/93981870</t>
  </si>
  <si>
    <t>Stylish Brand New Stud Earrings With 2.40ctw Genuine Topazes Beautifully Designed in 14K Yellow Gold Length 6mm</t>
  </si>
  <si>
    <t>Verta-m</t>
  </si>
  <si>
    <t>ACQUATECH VENTURA Collection Gentlemens Chronograph Date Watch</t>
  </si>
  <si>
    <t>Superb Brand New Stud Earrings With Simulated gems 925 Sterling silver Length 8mm - Certificate Available</t>
  </si>
  <si>
    <t>http://www.bidz.com/bzJApp/ProductDisplay.action?sid=101&amp;tid=100&amp;auctionId=93967868</t>
  </si>
  <si>
    <t>Nice Brand New Ring With 0.70ctw Precious Stones - Genuine ...</t>
  </si>
  <si>
    <t>патрисия</t>
  </si>
  <si>
    <t xml:space="preserve">PILGRIM SKANDERBORG, DENMARK Vibrant Brand New Bracelet With Genuine Crystals Well Made in Yellow Base metal. Total item weight 20.8g </t>
  </si>
  <si>
    <t>verta-m</t>
  </si>
  <si>
    <t>http://www.bidz.com/product/Charming-Brand-New-Ring-With-0-90ctw-Genuine-Emeralds-in-925-Sterling-silver/93985437</t>
  </si>
  <si>
    <t>Грибок</t>
  </si>
  <si>
    <t>http://www.bidz.com/product/Pleasant-Brand-New-Necklace-With-2-15ctw-Precious-Stones-Genuine-Citrines-and/93981171</t>
  </si>
  <si>
    <t>PILGRIM SKANDERBORG, DENMARK Stunning Brand New Brooch Silver Base metal and Pink Plastic. Total item weight 16.8g Length 45mm</t>
  </si>
  <si>
    <t xml:space="preserve">Wonderful Brand New Three-stone Ring With Genuine Aquamarines Crafted in 925 Sterling silver- Size 7 - Certificate Available. ** Buyz: $149.00 </t>
  </si>
  <si>
    <t>http://www.bidz.com/bzJApp/ProductDisplay.action?sid=101&amp;tid=100&amp;auctionId=93967331</t>
  </si>
  <si>
    <t>http://www.bidz.com/product/BILLIONAIRE-Brand-New-Date-Watch-With-Genuine-Crystals-Certificate-Available/93974213</t>
  </si>
  <si>
    <t>http://www.bidz.com/product/Charming-Brand-New-Earrings-With-6-90ctw-Genuine-Rubies-Crafted-in-925-Sterling/93980404</t>
  </si>
  <si>
    <t>http://www.bidz.com/product/Stunning-Brand-New-Body-Ring-With-Genuine-Crystals-Beautifully-Designed-in-925/93939134</t>
  </si>
  <si>
    <t>http://www.bidz.com/bzJApp/ProductDisplay.action?sid=101&amp;tid=100&amp;auctionId=93968459</t>
  </si>
  <si>
    <t>http://www.bidz.com/product/Majestic-Brand-New-Stud-Earrings-With-2-40ctw-Genuine-Topazes-14K-Yellow-Gold/93982041</t>
  </si>
  <si>
    <t>http://www.bidz.com/bzJApp/ProductDisplay.action?sid=101&amp;tid=100&amp;auctionId=93949967</t>
  </si>
  <si>
    <t>Стоимость, по которой лот выигран, в $</t>
  </si>
  <si>
    <t>Superb Brand New Pendant</t>
  </si>
  <si>
    <t>http://www.bidz.com/bzJApp/ProductDisplay.action?sid=101&amp;tid=100&amp;auctionId=93981202</t>
  </si>
  <si>
    <t>http://www.bidz.com/bzJApp/ProductDisplay.action?sid=101&amp;tid=100&amp;auctionId=93985432</t>
  </si>
  <si>
    <t>http://www.bidz.com/bzJApp/ProductDisplay.action?sid=101&amp;tid=100&amp;auctionId=93948624</t>
  </si>
  <si>
    <t>http://www.bidz.com/bzJApp/ProductDisplay.action?sid=101&amp;tid=100&amp;auctionId=93981206</t>
  </si>
  <si>
    <t>CROTON Brand New Watch  ** Buyz: $125.00</t>
  </si>
  <si>
    <t>http://www.bidz.com/bzJApp/ProductDisplay.action?sid=101&amp;tid=100&amp;auctionId=93983454</t>
  </si>
  <si>
    <t>http://www.bidz.com/product/LAVAGGI-Wonderful-Brand-New-Cross-Necklace-With-Genuine-Mother-of-pearl-in-925/93970246</t>
  </si>
  <si>
    <t>Majestic Brand New Stud Earrings With Genuine Diamonds in 925 Sterling silver</t>
  </si>
  <si>
    <t>кольцо, р7</t>
  </si>
  <si>
    <t>http://www.bidz.com/bzJApp/ProductDisplay.action?sid=101&amp;tid=100&amp;auctionId=93981670</t>
  </si>
  <si>
    <t>http://www.bidz.com/bzJApp/ProductDisplay.action?sid=101&amp;tid=100&amp;auctionId=93982015</t>
  </si>
  <si>
    <t xml:space="preserve">MORELLATO CIONDOLO Collection Terrific Brand New Necklace </t>
  </si>
  <si>
    <t>http://www.bidz.com/product/Attractive-Brand-New-Pendant-With-5-60ctw-Precious-Stones-Genuine-Diamonds/93968139</t>
  </si>
  <si>
    <t>DIADORA Brand New Gentlemens Day date Watch</t>
  </si>
  <si>
    <t xml:space="preserve">PILGRIM SKANDERBORG, DENMARK Superb Brand New Necklace With Genuine Glass beads Made of Yellow Base metal, Pink Enamel and Pink Plastic. </t>
  </si>
  <si>
    <t>http://www.bidz.com/bzJApp/ProductDisplay.action?sid=101&amp;tid=100&amp;auctionId=93981869</t>
  </si>
  <si>
    <t>http://www.bidz.com/product/PILGRIM-SKANDERBORG-DENMARK-Terrific-Brand-New-Necklace-With-Genuine-Crystal/93983388</t>
  </si>
  <si>
    <t>http://www.bidz.com/product/BATMAN-Irresistible-Brand-New-Key-Ring-Stainless-steel-Total-item-weight-20-4g/93967571</t>
  </si>
  <si>
    <t>http://www.bidz.com/product/Superb-Brand-New-Pendant-With-2-30ctw-Cubic-zirconia-in-925-Sterling-silver/93952049</t>
  </si>
  <si>
    <t>http://www.bidz.com/product/Majestic-Brand-New-Three-stone-Ring-With-1-30ctw-Genuine-Garnets-925-Sterling/93985041</t>
  </si>
  <si>
    <t xml:space="preserve">Lancaster Stunning Ladies Handbag Made of Genuine Calf Leather </t>
  </si>
  <si>
    <t>Charming Brand New Necklace With Genuine Freshwater Pearls ....</t>
  </si>
  <si>
    <t>DISNEY Terrific Brand New Necklace With Genuine Crystal Well Made in Silver Base metal. Total item weight 7.2g  - Certificate Available. ** Buyz: $80.00</t>
  </si>
  <si>
    <t>кольцо р7</t>
  </si>
  <si>
    <t xml:space="preserve">Vibrant Brand New Bracelet With Precious Stones - Genuine Crystals and 7mm Freshwater Pearls . Total item weight 31.5g Length adjustable - Certificate Available. </t>
  </si>
  <si>
    <t>http://www.bidz.com/product/MORELLATO-CIONDOLO-Collection-Terrific-Brand-New-Necklace-With-Genuine-Diamond/93952777</t>
  </si>
  <si>
    <t>Комментарии если есть</t>
  </si>
  <si>
    <t>http://www.bidz.com/bzJApp/ProductDisplay.action?sid=101&amp;tid=100&amp;auctionId=93967760</t>
  </si>
  <si>
    <t>http://www.bidz.com/product/MISS-SIXTY-HOLIDAY-Collection-Brand-New-Watch/93977046</t>
  </si>
  <si>
    <t>http://www.bidz.com/bzJApp/ProductDisplay.action?sid=101&amp;tid=100&amp;auctionId=93944162</t>
  </si>
  <si>
    <t>http://www.bidz.com/product/Pleasant-Brand-New-Stud-Earrings-With-Genuine-Diamonds-in-925-Sterling-silver/93982321</t>
  </si>
  <si>
    <t>Елленна</t>
  </si>
  <si>
    <t>vally01</t>
  </si>
  <si>
    <t>Marysko</t>
  </si>
  <si>
    <t>PILGRIM SKANDERBORG, DENMARK Vibrant Brand New Heart Key Ring Beautifully Crafted in Yellow Base metal, Red Enamel, Black Red Leather Length 7.0in</t>
  </si>
  <si>
    <t>http://www.bidz.com/bzJApp/ProductDisplay.action?sid=101&amp;tid=100&amp;auctionId=93966693</t>
  </si>
  <si>
    <t>Angeluka</t>
  </si>
  <si>
    <t>http://www.bidz.com/bzJApp/ProductDisplay.action?sid=101&amp;tid=100&amp;auctionId=93970017</t>
  </si>
  <si>
    <t>Название выигранной лота(копируем с сайта)</t>
  </si>
  <si>
    <t>http://www.bidz.com/bzJApp/ProductDisplay.action?sid=101&amp;tid=100&amp;auctionId=93970214</t>
  </si>
  <si>
    <t>MISS SIXTY HOLIDAY Collection Brand New Watch</t>
  </si>
  <si>
    <t>BATMAN</t>
  </si>
  <si>
    <t>Ваш ник</t>
  </si>
  <si>
    <t>http://www.bidz.com/product/Pleasant-Brand-New-Necklace-With-2-32ctw-Precious-Stones-Genuine-Garnets-and/93939749</t>
  </si>
  <si>
    <t xml:space="preserve">Pleasant Brand New Necklace With 2.15ctw Precious Stones </t>
  </si>
  <si>
    <t>http://www.bidz.com/bzJApp/ProductDisplay.action?sid=101&amp;tid=100&amp;auctionId=93941889</t>
  </si>
  <si>
    <t>http://www.bidz.com/bzJApp/ProductDisplay.action?sid=101&amp;tid=100&amp;auctionId=93950994</t>
  </si>
  <si>
    <t>VeryVera</t>
  </si>
  <si>
    <t>http://www.bidz.com/bzJApp/ProductDisplay.action?sid=101&amp;tid=100&amp;auctionId=93939174</t>
  </si>
  <si>
    <t>http://www.bidz.com/bzJApp/ProductDisplay.action?sid=101&amp;tid=100&amp;auctionId=93966975</t>
  </si>
  <si>
    <t xml:space="preserve">PIRELLI Made in Switzerland Brand New Date Watch With Precious Stones - GenuineSuper Clean Diamonds and Mother of pearls - Certificate Available. ** Buyz: $1,495.00 </t>
  </si>
  <si>
    <t>Бусинка5555</t>
  </si>
  <si>
    <t>Majestic Brand New Three-stone Ring With 1.30ctw Genuine Garnets in 925 Sterling silver- Size 7 - Certificate Available. ** Buyz: $150.00</t>
  </si>
  <si>
    <t xml:space="preserve">verayang </t>
  </si>
  <si>
    <t>кольцо р.7</t>
  </si>
  <si>
    <t>http://www.bidz.com/bzJApp/ProductDisplay.action?sid=101&amp;tid=100&amp;auctionId=93977163</t>
  </si>
  <si>
    <t>Выигранный лот (вставляем ссылку)</t>
  </si>
  <si>
    <t>http://www.bidz.com/bzJApp/ProductDisplay.action?sid=101&amp;tid=100&amp;auctionId=93950336</t>
  </si>
  <si>
    <t>Charming Brand New Earrings With 6.90ctw Genuine Rubies Crafted in 925 Sterling silver. Total item weight 6.0g Length 26mm - Certificate Available. ** Buyz: $220.00</t>
  </si>
  <si>
    <t>http://www.bidz.com/product/Wonderful-Brand-New-Stud-Earrings-With-Genuine-4mm-Freshwater-Pearls-Made-of/93968980</t>
  </si>
  <si>
    <t>Majestic Brand New Three-stone Ring With 1.50ctw Genuine Sapphires in 925 Sterling silver- Size 7 - Certificate Available. ** Buyz: $150.00</t>
  </si>
  <si>
    <t>Pleasant Brand New Necklace With 2.32ctw Precious Stones</t>
  </si>
  <si>
    <t>http://www.bidz.com/product/PILGRIM-SKANDERBORG-DENMARK-Superb-Brand-New-Necklace-With-Genuine-Glass-beads/93979932</t>
  </si>
  <si>
    <t>$TA$Y</t>
  </si>
  <si>
    <t>http://www.bidz.com/product/Stylish-Brand-New-Necklace-With-Genuine-Mother-of-pearl-Silver-Base-metal-and/93980035</t>
  </si>
  <si>
    <t xml:space="preserve">LANCASTER Made in Italy Brand New Gentlemens Date Watch ** Buyz: $840.00 </t>
  </si>
  <si>
    <t>Храм Красоты</t>
  </si>
  <si>
    <t>http://www.bidz.com/product/Majestic-Brand-New-Three-stone-Ring-With-1-50ctw-Genuine-Sapphires-in-925/93953940</t>
  </si>
  <si>
    <t>http://www.bidz.com/site/101/product/PILGRIM-SKANDERBORG-DENMARK-Superb-Brand-New-Heart-Key-Ring-Beautifully-Designed/93979895</t>
  </si>
  <si>
    <t xml:space="preserve">пристрой </t>
  </si>
  <si>
    <t>http://checkout.bidz.com/bzJApp/ProductDisplay.action?sid=101&amp;tid=100&amp;auctionId=93979549</t>
  </si>
  <si>
    <t>ROBERTO CAVALLI Made in Italy Brand New Watch  ** Buyz: $560.00</t>
  </si>
  <si>
    <t>Pleasant Brand New Three-stone Ring With 0.58ctw Precious Stones - Genuine Diamonds and Topaz Well Made in 925 Sterling silver- Size 7 - Certificate Available. ** Buyz: $110.00</t>
  </si>
  <si>
    <t>http://checkout.bidz.com/bzJApp/ProductDisplay.action?sid=101&amp;tid=100&amp;auctionId=93973439</t>
  </si>
  <si>
    <t>CROTON Brand New Gentlemens Date Automatic Watch</t>
  </si>
  <si>
    <t>http://checkout.bidz.com/bzJApp/ProductDisplay.action?sid=101&amp;tid=100&amp;auctionId=93970613</t>
  </si>
  <si>
    <t>http://checkout.bidz.com/bzJApp/ProductDisplay.action?sid=101&amp;tid=100&amp;auctionId=93972931</t>
  </si>
  <si>
    <t>Superb Brand New Necklace With Cubic zirconia Made of 925 Sterling silver Length 18in - Certificate Available.</t>
  </si>
  <si>
    <t>ультрамарин</t>
  </si>
  <si>
    <t>http://checkout.bidz.com/bzJApp/ProductDisplay.action?sid=101&amp;tid=100&amp;auctionId=93972692</t>
  </si>
  <si>
    <t>Attractive Brand New Necklace With 14.52ctw Cubic zirconia Crafted in 925 Sterling silver. Total item weight 5.8g Length 18in - Certificate Available. ** Buyz: $109.00</t>
  </si>
  <si>
    <t>http://checkout.bidz.com/bzJApp/ProductDisplay.action?sid=101&amp;tid=100&amp;auctionId=93969990</t>
  </si>
  <si>
    <t>MICKEY MOUSE Brand New Watch  ** Buyz: $75.00</t>
  </si>
  <si>
    <t>http://checkout.bidz.com/bzJApp/storeItemDisplay.action?sid=101&amp;tid=100&amp;axItemId=01367073&amp;hideButton=1</t>
  </si>
  <si>
    <t>Majestic Brand New Necklace With 1.30ctw Genuine Topazes 925 Sterling silver Length 16in - Certificate Available.</t>
  </si>
  <si>
    <t>Gorgeous Brand New Necklace With 2.60ctw Genuine Peridots Made of 925 Sterling silver Length 16in - Certificate Available.</t>
  </si>
  <si>
    <t>http://checkout.bidz.com/bzJApp/storeItemDisplay.action?sid=101&amp;tid=100&amp;axItemId=01353022&amp;hideButton=1</t>
  </si>
  <si>
    <t>http://checkout.bidz.com/bzJApp/ProductDisplay.action?sid=101&amp;tid=100&amp;auctionId=93972029</t>
  </si>
  <si>
    <t>Charming Brand New Heart Ring With 14.10ctw Genuine Quartz Well Made in 925 Sterling silver. Total item weight 6.4g - Size 7 - Certificate Available. ** Buyz: $209.00</t>
  </si>
  <si>
    <t>http://checkout.bidz.com/bzJApp/storeItemDisplay.action?sid=101&amp;tid=100&amp;axItemId=01382517&amp;hideButton=1</t>
  </si>
  <si>
    <t>Attractive Brand New Cross Necklace With 0.51ctw Genuine Garnet Beautifully Designed in 925 Sterling silver Length 18in - Certificate Available.</t>
  </si>
  <si>
    <t>Wonderful Brand New Three-stone Plus Ring With 1.21ctw Precious Stones - Genuine Diamonds and Garnets Beautifully Designed in 925 Sterling silver- Size 9 - Certificate Available.</t>
  </si>
  <si>
    <t>http://checkout.bidz.com/bzJApp/storeItemDisplay.action?sid=101&amp;tid=100&amp;axItemId=01374199&amp;hideButton=1</t>
  </si>
  <si>
    <t>http://checkout.bidz.com/bzJApp/storeItemDisplay.action?sid=101&amp;tid=100&amp;axItemId=01384083&amp;hideButton=1</t>
  </si>
  <si>
    <t>Stylish Brand New Heart Necklace With Genuine Crystals Crafted in White Enamel and 925 Sterling silver Length 18in - Certificate Available.</t>
  </si>
  <si>
    <t>http://checkout.bidz.com/bzJApp/storeItemDisplay.action?sid=101&amp;tid=100&amp;axItemId=01379944&amp;hideButton=1</t>
  </si>
  <si>
    <t>MANHATTAN Brand New Watch With Precious Stones - Genuine Crystals and Mother of pearl - Certificate Available.</t>
  </si>
  <si>
    <t>http://checkout.bidz.com/bzJApp/storeItemDisplay.action?sid=101&amp;tid=100&amp;axItemId=01382501&amp;hideButton=1</t>
  </si>
  <si>
    <t>Stylish Brand New Necklace With 5.05ctw Cubic zirconia in 925 Sterling silver. Total item weight 5.0g Length 18in - Certificate Available.</t>
  </si>
  <si>
    <t>http://checkout.bidz.com/bzJApp/storeItemDisplay.action?sid=101&amp;tid=100&amp;axItemId=01228076&amp;hideButton=1</t>
  </si>
  <si>
    <t>PARKER! Made in USA Brand New Nice Ball-Point Pen</t>
  </si>
  <si>
    <t>Attractive Brand New Earrings With 5.00ctw Cubic zirconia Made in 925 Sterling silver Length 10.0mm - Certificate Available.</t>
  </si>
  <si>
    <t>http://checkout.bidz.com/bzJApp/storeItemDisplay.action?sid=101&amp;tid=100&amp;axItemId=01379007&amp;hideButton=1</t>
  </si>
  <si>
    <t>MORELLATO CIONDOLO Collection Nice Brand New Necklace With Genuine Diamond Beautifully Crafted in Metallic Base metal. Total item weight 23.8g Length 19in - Certificate Available.</t>
  </si>
  <si>
    <t>DYRBERG/KERN of DENMARK! Kaleidoscope Collection Polished and Assembled by Hand Beautiful Brand New Shiny Silver Finish Stainless Steel Plating Pendant with 6.70ctw Agate</t>
  </si>
  <si>
    <t>http://checkout.bidz.com/bzJApp/storeItemDisplay.action?sid=101&amp;tid=100&amp;axItemId=01286177&amp;hideButton=1</t>
  </si>
  <si>
    <t>http://checkout.bidz.com/bzJApp/storeItemDisplay.action?sid=101&amp;tid=100&amp;axItemId=01353291&amp;hideButton=1</t>
  </si>
  <si>
    <t>Attractive Brand New Necklace With 1.20ctw Cubic zirconia Beautifully Crafted in 14K/925 Gold plated Silver Length 18in - Certificate Available.</t>
  </si>
  <si>
    <t>http://checkout.bidz.com/bzJApp/storeItemDisplay.action?sid=101&amp;tid=100&amp;axItemId=01289764&amp;hideButton=1</t>
  </si>
  <si>
    <t>JOSHUA AND SONS JS-13-BU Brand New Gentlemens Date Watch</t>
  </si>
  <si>
    <t>Stylish Brand New Necklace With 1.86ctw Genuine Amethysts, Diamonds and Topazes Made of 925 Sterling silver. Total item weight 9.5g Length 16in - Certificate Available.</t>
  </si>
  <si>
    <t>http://checkout.bidz.com/bzJApp/storeItemDisplay.action?sid=101&amp;tid=100&amp;axItemId=01363567&amp;hideButton=1</t>
  </si>
  <si>
    <t>Nice Brand New Three-stone Ring With 1.30ctw Genuine Sapphires Well Made in 925 Sterling silver- Size 7 - Certificate Available. ** Buyz: $120.00</t>
  </si>
  <si>
    <t>http://checkout.bidz.com/bzJApp/ProductDisplay.action?sid=101&amp;tid=100&amp;auctionId=93972724</t>
  </si>
  <si>
    <t xml:space="preserve">Fashionable Brand New Stud Earrings With 6mm Freshwater Pearls Beautifully Crafted in 925 Sterling silver - Certificate Available. </t>
  </si>
  <si>
    <t>Majestic Brand New Ring With 9.75ctw Cubic zirconia Beautifully Designed in 925 Sterling silver. Total item weight 10.0g - Size 6 - Certificate Available. ** Buyz: $229.00</t>
  </si>
  <si>
    <t>http://checkout.bidz.com/bzJApp/ProductDisplay.action?sid=101&amp;tid=100&amp;auctionId=93965409</t>
  </si>
  <si>
    <t>Attractive Brand New Ring With Cubic zirconia and Simulated gems Well Made in 925 Sterling silver. Total item weight 10g - Size 8 - Certificate Available. ** Buyz: $190.00</t>
  </si>
  <si>
    <t>MORELLATO HEART Collection Exquisite Brand New Heart Bracelet With Genuine Crystal  Silver Base metal. Total item weight 8.3g  - Certificate Available. ** Buyz: $109.00</t>
  </si>
  <si>
    <t>http://checkout.bidz.com/bzJApp/ProductDisplay.action?sid=101&amp;tid=100&amp;auctionId=93939451</t>
  </si>
  <si>
    <t>PILGRIM SKANDERBORG, DENMARK Irresistible Brand New Bracelet With Crystals and Simulated gems Beautifully Designed in Silver Base metal, Green Enamel and Green Leather. Total item weight 110.8g Length 8in - Certificate Available. ** Buyz: $138.00</t>
  </si>
  <si>
    <t>http://checkout.bidz.com/bzJApp/ProductDisplay.action?sid=101&amp;tid=100&amp;auctionId=93939846</t>
  </si>
  <si>
    <t>Superb Brand New Bracelet With Genuine Freshwater Pearls Made in Stainless steel. Total item weight 26.8g Length 7in - Certificate Available.</t>
  </si>
  <si>
    <t>http://checkout.bidz.com/bzJApp/ProductDisplay.action?sid=101&amp;tid=100&amp;auctionId=93957175</t>
  </si>
  <si>
    <t>MORELLATO LUNA Collection Terrific Brand New Bracelet With Precious Stones - Genuine Crystals and Diamond Beautifully Crafted in Gold Plated Base Metal. Total item weight 30.5g Length 8in - Certificate Available. ** Buyz: $195.00</t>
  </si>
  <si>
    <t>http://checkout.bidz.com/bzJApp/ProductDisplay.action?sid=101&amp;tid=100&amp;auctionId=93939684</t>
  </si>
  <si>
    <t>Attractive Brand New Three-stone Ring With 0.68ctw Precious Stones - Genuine Diamonds and Sapphire in 925 Sterling silver- Size 7 - Certificate Available.</t>
  </si>
  <si>
    <t>http://checkout.bidz.com/bzJApp/storeItemDisplay.action?sid=101&amp;tid=100&amp;axItemId=01383231&amp;hideButton=1</t>
  </si>
  <si>
    <t>Irresistible Brand New Necklace With 2.70ctw Cubic zirconia in 925 Sterling silver. Total item weight 12g Length 18in - Certificate Available.</t>
  </si>
  <si>
    <t>http://checkout.bidz.com/bzJApp/ProductDisplay.action?sid=101&amp;tid=100&amp;auctionId=93965624</t>
  </si>
  <si>
    <t>Charming Brand New Channel Ring With Cubic zirconia and Simulated gems Made in 925 Sterling silver- Size 9 - Certificate Available. ** Buyz: $119.00</t>
  </si>
  <si>
    <t>http://checkout.bidz.com/bzJApp/ProductDisplay.action?sid=101&amp;tid=100&amp;auctionId=93969213</t>
  </si>
  <si>
    <t>Wonderful Brand New Bracelet With Precious Stones - Genuine Crystals and 5.5mm Freshwater Pearls Made in 925 Sterling silver. Total item weight 8.0g Length 7.5in - Certificate Available. ** Buyz: $90.00</t>
  </si>
  <si>
    <t>http://checkout.bidz.com/bzJApp/ProductDisplay.action?sid=101&amp;tid=100&amp;auctionId=93949416</t>
  </si>
  <si>
    <t xml:space="preserve">Nice Brand New Cocktail Ring With 9.50ctw Cubic zirconia Made of 925 Sterling silver. Total item weight 7.8g - Size 6 - Certificate Available. </t>
  </si>
  <si>
    <t>размер кольца не 8, а 6!!!</t>
  </si>
  <si>
    <t>Attractive Brand New Stud Earrings With 0.60ctw Created Sapphires  Yellow Gold - Certificate Available. ** Buyz: $129.00</t>
  </si>
  <si>
    <t>http://checkout.bidz.com/bzJApp/ProductDisplay.action?sid=101&amp;tid=100&amp;auctionId=93966114</t>
  </si>
  <si>
    <t>DYRBERG/KERN of DENMARK! Desaray Collection Polished and Assembled by Hand Beautiful Brand New Shiny Silver Finished Pendant - Certificate Available. ** Buyz: $105.00</t>
  </si>
  <si>
    <t>http://checkout.bidz.com/bzJApp/ProductDisplay.action?sid=101&amp;tid=100&amp;auctionId=93958080</t>
  </si>
  <si>
    <t>Pleasant Brand New Necklace With Genuine Freshwater Pearls . Total item weight 43.1g Length 24in - Certificate Available. ** Buyz: $139.00</t>
  </si>
  <si>
    <t>http://checkout.bidz.com/bzJApp/ProductDisplay.action?sid=101&amp;tid=100&amp;auctionId=93955234</t>
  </si>
  <si>
    <t>Stylish Brand New Three-stone Ring With 0.68ctw Precious Stones - Genuine Diamonds and Topaz Crafted in 925 Sterling silver- Size 7 - Certificate Available.</t>
  </si>
  <si>
    <t>http://checkout.bidz.com/bzJApp/storeItemDisplay.action?sid=101&amp;tid=100&amp;axItemId=01383267&amp;hideButton=1</t>
  </si>
  <si>
    <t>PILGRIM SKANDERBORG, DENMARK Exquisite Brand New Bracelet With Simulated gems  Yellow Base metal. Total item weight 12.7g  - Certificate Available. ** Buyz: $48.00</t>
  </si>
  <si>
    <t>http://checkout.bidz.com/bzJApp/ProductDisplay.action?sid=101&amp;tid=100&amp;auctionId=93940270</t>
  </si>
  <si>
    <t>http://checkout.bidz.com/bzJApp/ProductDisplay.action?sid=101&amp;tid=100&amp;auctionId=93966664</t>
  </si>
  <si>
    <t>Stylish Jewelry set - Brand New Stud Earrings With 5.92ctw Cubic zirconia Made in 925 Sterling silver Length 15mm, Brand New Necklace With 5.92ctw Cubic zirconia Made in 925 Sterling silver Length 18in ** Buyz: $170.00</t>
  </si>
  <si>
    <t xml:space="preserve">Exquisite Brand New Bracelet With 2.65ctw Precious Stones - Genuine Diamonds and Sapphires Beautifully Crafted in White Gold. Total item weight 5.8g Length 7in - Certificate Available. </t>
  </si>
  <si>
    <t>http://checkout.bidz.com/bzJApp/ProductDisplay.action?sid=101&amp;tid=100&amp;auctionId=93950720</t>
  </si>
  <si>
    <t>PILGRIM SKANDERBORG, DENMARK Irresistible Brand New Necklace in Silver Base metal and Purple Enamel. Total item weight 39.0g  ** Buyz: $95.00</t>
  </si>
  <si>
    <t>http://www.bidz.com/product/NOMINATION-ITALY-Made-in-Italy-Dazzling-Brand-New-Three-stone-Bracelet-With/93991764</t>
  </si>
  <si>
    <t>Dazzling Brand New Stud Earrings With 6mm Freshwater Pearls Well Made in 925 Sterling silver - Certificate Available</t>
  </si>
  <si>
    <t>http://www.bidz.com/bzJApp/ProductDisplay.action?sid=101&amp;tid=100&amp;auctionId=93993995</t>
  </si>
  <si>
    <t>Irresistible Brand New Stud Earrings With Genuine 10mm Freshwater Pearls 925 Sterling silver - Certificate Available.</t>
  </si>
  <si>
    <t>http://www.bidz.com/bzJApp/ProductDisplay.action?sid=101&amp;tid=100&amp;auctionId=93993841</t>
  </si>
  <si>
    <t xml:space="preserve">Irresistible Brand New Stud Earrings With Created Sapphires Well Made in 925 Sterling silver - Certificate Available. </t>
  </si>
  <si>
    <t>http://www.bidz.com/bzJApp/ProductDisplay.action?sid=101&amp;tid=100&amp;auctionId=93993479</t>
  </si>
  <si>
    <t>http://www.bidz.com/bzJApp/ProductDisplay.action?sid=101&amp;tid=100&amp;auctionId=93986664</t>
  </si>
  <si>
    <t xml:space="preserve">Majestic Brand New Circle Necklace With 0.50ctw Genuine Diamonds Beautifully Crafted in White Gold Length 18in - Certificate Available. ** Buyz: $750.00 </t>
  </si>
  <si>
    <t>http://www.bidz.com/bzJApp/ProductDisplay.action?sid=101&amp;tid=100&amp;auctionId=93992684</t>
  </si>
  <si>
    <t>http://www.bidz.com/product/Terrific-Brand-New-Body-Ring-With-2-50ctw-Cubic-zirconia-Beautifully-Designed-in/93998947</t>
  </si>
  <si>
    <t>http://www.bidz.com/product/Irresistible-Brand-New-Heart-Body-Ring-With-1-20ctw-Cubic-zirconia-925-Sterling/93999545</t>
  </si>
  <si>
    <t xml:space="preserve">Majestic Brand New Ring With 10.60ctw Genuine Sapphire Beautifully Designed in 925 Sterling silver. Total item weight 5.6g - Size 6 - Certificate Available. ** Buyz: $189.00 </t>
  </si>
  <si>
    <t>http://www.bidz.com/product/Exquisite-Brand-New-Stud-Earrings-With-Simulated-gems-925-Sterling-silver/94000199</t>
  </si>
  <si>
    <t>ochenxoroshii</t>
  </si>
  <si>
    <t>http://www.bidz.com/bzJApp/ProductDisplay.action?sid=101&amp;tid=100&amp;auctionId=93997944</t>
  </si>
  <si>
    <t xml:space="preserve">Nice Brand New Cocktail Ring With 11.60ctw Cubic zirconia 925 Sterling silver. Total item weight 7.8g - Size 6.5 - Certificate Available. </t>
  </si>
  <si>
    <t>Шишимордочка</t>
  </si>
  <si>
    <t>http://www.bidz.com/product/Charming-Brand-New-Earrings-With-Genuine-Mother-of-pearls-Made-of-Gold-Plated/93997338</t>
  </si>
  <si>
    <t xml:space="preserve">Charming Brand New Earrings With Genuine Mother of pearls Made of Gold Plated Base Metal. Total item weight 11.3g Length 58mm - Certificate Available. ** Buyz: $150.00 </t>
  </si>
  <si>
    <t>http://www.bidz.com/product/Majestic-Brand-New-Necklace-With-Genuine-Freshwater-Pearls-Total-item-weight/93989270</t>
  </si>
  <si>
    <t xml:space="preserve">Majestic Brand New Necklace With Genuine Freshwater Pearls . Total item weight 48.2g Length 24in - Certificate Available. ** Buyz: $139.00 </t>
  </si>
  <si>
    <t>http://www.bidz.com/product/PILGRIM-SKANDERBORG-DENMARK-Stunning-Brand-New-Bracelet-Yellow-Base-metal-and/94000161</t>
  </si>
  <si>
    <t>PILGRIM SKANDERBORG, DENMARK Stunning Brand New Bracelet Yellow Base metal and Brown 12x7.5Fancy Shape</t>
  </si>
  <si>
    <t>http://www.bidz.com/product/Dazzling-Brand-New-Necklace-With-1-80ctw-Genuine-Sapphires-Made-of-925-Sterling/94000666</t>
  </si>
  <si>
    <t>Dazzling Brand New Necklace With 1.80ctw Genuine Sapphires Made of 925 Sterling silver Length 16in - Certificate Available.</t>
  </si>
  <si>
    <t>http://www.bidz.com/product/MORELLATO-CIONDOLO-Collection-Exquisite-Brand-New-Necklace-With-Genuine-Diamond/93999842</t>
  </si>
  <si>
    <t xml:space="preserve">MORELLATO CIONDOLO Collection Exquisite Brand New Necklace With Genuine Diamond Beautifully Designed in Silver Base metal and Black Length adjustable - Certificate Available. ** Buyz: $59.00 </t>
  </si>
  <si>
    <t>шишимордочка</t>
  </si>
  <si>
    <t>http://www.bidz.com/product/Exquisite-Brand-New-Ring-With-2-08ctw-Precious-Stones-Genuine-Tanzanites-and/93999942</t>
  </si>
  <si>
    <t xml:space="preserve">Exquisite Brand New Ring With 2.08ctw Precious Stones - Genuine Tanzanites and Topazes in 14K/925 Gold plated Silver. Total item weight 7.0g - Size 7 - Certificate Available. ** Buyz: $369.00 </t>
  </si>
  <si>
    <t>http://www.bidz.com/product/MORELLATO-BIRMANIA-Collection-Terrific-Brand-New-Ring-With-Genuine-8-0mm/94001858</t>
  </si>
  <si>
    <t>MORELLATO BIRMANIA Collection Terrific Brand New Ring With Genuine 8.0mm Freshwater Pearl Silver Base metal- Size 8</t>
  </si>
  <si>
    <t>http://www.bidz.com/product/NOMINATION-ITALY-Made-in-Italy-Dazzling-Brand-New-Three-stone-Bracelet-With/93997413</t>
  </si>
  <si>
    <t>NOMINATION ITALY Made in Italy Dazzling Brand New Three-stone Bracelet With Genuine Agates Well Made in Stainless steel.</t>
  </si>
  <si>
    <t>olga-80</t>
  </si>
  <si>
    <t>http://www.bidz.com/bzJApp/ProductDisplay.action?sid=101&amp;tid=100&amp;auctionId=93998104cs/ax/2/22/10/76.jpg</t>
  </si>
  <si>
    <t>NOMINATION ITALY Made in Italy Exquisite Brand New Bracelet With 1.00ctw Cubic zirconia Made in Stainless steel. Total item weight 13.0g Length 7in - Certificate Available.</t>
  </si>
  <si>
    <t>http://www.bidz.com/product/BETTY-BOOP-Brand-New-Watch/94001485</t>
  </si>
  <si>
    <t xml:space="preserve">BETTY BOOP Brand New Watch ** Buyz: $75.00 </t>
  </si>
  <si>
    <t>GaliyaG</t>
  </si>
  <si>
    <t>http://www.bidz.com/product/Pleasant-Brand-New-Three-stone-Ring-With-1-30ctw-Genuine-Topazes-Crafted-in-925/94001828</t>
  </si>
  <si>
    <t>Pleasant Brand New Three-stone Ring With 1.30ctw Genuine Topazes Crafted in 925 Sterling silver- Size 7 - Certificate Available. ** Buyz: $150.00</t>
  </si>
  <si>
    <t>http://www.bidz.com/product/NOMINATION-ITALY-Made-in-Italy-Stunning-Brand-New-Three-stone-Bracelet-With-3/93999640</t>
  </si>
  <si>
    <t xml:space="preserve">NOMINATION ITALY Made in Italy Stunning Brand New Three-stone Bracelet With 3.00ctw Cubic zirconia Beautifully Designed in Stainless steel. </t>
  </si>
  <si>
    <t>http://www.bidz.com/bzJApp/ProductDisplay.action?sid=101&amp;tid=100&amp;auctionId=93996577</t>
  </si>
  <si>
    <t xml:space="preserve">CHRONOTECH Brand New Watch With Genuine Crystals </t>
  </si>
  <si>
    <t>http://www.bidz.com/product/CHRONOTECH-Brand-New-Watch-With-Genuine-Crystals-Certificate-Available/94001911</t>
  </si>
  <si>
    <t>http://www.bidz.com/product/Wonderful-Brand-New-Ring-With-1-05ctw-Genuine-Peridots-Crafted-in-925-Sterling/94011290</t>
  </si>
  <si>
    <t xml:space="preserve">Wonderful Brand New Ring With 1.05ctw Genuine Peridots Crafted in 925 Sterling silver- Size 7 - Certificate Available. ** Buyz: $160.00 </t>
  </si>
  <si>
    <t>http://www.bidz.com/product/OMAX-Brand-New-Gentlemens-Date-Watch/94009657</t>
  </si>
  <si>
    <t xml:space="preserve">OMAX Brand New Gentlemens Date Watch ** Buyz: $220.00 </t>
  </si>
  <si>
    <t>http://www.bidz.com/product/MORELLATO-BIRMANIA-Collection-Exquisite-Brand-New-Ring-With-Genuine-8-0mm/94012309</t>
  </si>
  <si>
    <t xml:space="preserve">MORELLATO BIRMANIA Collection Exquisite Brand New Ring With Genuine 8.0mm Freshwater Pearl Crafted in Silver Base metal- Size 8 - Certificate Available. ** Buyz: $90.00 </t>
  </si>
  <si>
    <t>http://www.bidz.com/product/MORELLATO-COLLANE-Collection-Stunning-Brand-New-Cross-Necklace-With-Precious/94012021</t>
  </si>
  <si>
    <t xml:space="preserve">MORELLATO COLLANE Collection Stunning Brand New Cross Necklace With Precious Stones - Genuine Crystals, Diamond and 8-8.5mm Freshwater Pearls Well Made in Silver Base metal. Total item weight 41.8g Length 20in - Certificate Available. ** Buyz: $195.00 </t>
  </si>
  <si>
    <t>http://www.bidz.com/bzJApp/ProductDisplay.action?sid=101&amp;tid=100&amp;auctionId=94012338</t>
  </si>
  <si>
    <t>http://www.bidz.com/product/PILGRIM-SKANDERBORG-DENMARK-Vibrant-Brand-New-Bracelet-Made-of-Silver-Base/94013898</t>
  </si>
  <si>
    <t>PILGRIM SKANDERBORG, DENMARK Vibrant Brand New Bracelet Made of Silver Base metal and Multicolor Enamel</t>
  </si>
  <si>
    <t>Irresistible Brand New Stud Earrings With Genuine Crystals in 925 Sterling silver - Certificate Available.</t>
  </si>
  <si>
    <t>http://checkout.bidz.com/bzJApp/ProductDisplay.action?sid=101&amp;tid=100&amp;auctionId=93981562</t>
  </si>
  <si>
    <t>Exquisite Brand New Stud Earrings With Simulated gems Beautifully Designed in 925 Sterling silver Length 10mm - Certificate Available.</t>
  </si>
  <si>
    <t>http://checkout.bidz.com/bzJApp/ProductDisplay.action?sid=101&amp;tid=100&amp;auctionId=93981528</t>
  </si>
  <si>
    <t xml:space="preserve">Wonderful Brand New Body Ring With Genuine Crystal Well Made in 925 Sterling silver Length 1.0in - Certificate Available. </t>
  </si>
  <si>
    <t xml:space="preserve">Nice Brand New Stud Earrings With Genuine Crystals Beautifully Crafted in 925 Sterling silver - Certificate Available. </t>
  </si>
  <si>
    <t>Wonderful Brand New Stud Earrings With 3.00ctw Cubic zirconia Made in 14K/925 Gold plated Silver Length 6mm - Certificate Available</t>
  </si>
  <si>
    <t>http://checkout.bidz.com/bzJApp/storeItemDisplay.action?sid=101&amp;tid=100&amp;axItemId=01361725&amp;hideButton=1</t>
  </si>
  <si>
    <t>CHRONOTECH Brand New Watch With Genuine Crystals - Certificate Available</t>
  </si>
  <si>
    <t>Nice Brand New Ring With 1.21ctw Precious Stones - Genuine Diamonds and Sapphire Well Made in 925 Sterling silver- Size 7 - Certificate Available. ** Buyz: $160.00</t>
  </si>
  <si>
    <t>http://checkout.bidz.com/bzJApp/ProductDisplay.action?sid=101&amp;tid=100&amp;auctionId=93980156</t>
  </si>
  <si>
    <t xml:space="preserve">Charming Brand New Earrings With 0.85ctw Cubic zirconia Made of 14K/925 Gold plated Silver. Total item weight 9.0g Length 18.0mm - Certificate Available. </t>
  </si>
  <si>
    <t>Gorgeous Brand New Earrings With 4.50ctw Genuine Topazes Well Made in 925 Sterling silver. Total item weight 11.5g Length 19.5mm - Certificate Available</t>
  </si>
  <si>
    <t>Pleasant Brand New Ring With 0.80ctw Genuine Sapphires 925 Sterling silver- Size 7 - Certificate Available.</t>
  </si>
  <si>
    <t>http://checkout.bidz.com/bzJApp/storeItemDisplay.action?sid=101&amp;tid=100&amp;axItemId=01383312&amp;hideButton=1</t>
  </si>
  <si>
    <t xml:space="preserve"> VENETIAURUM Made in Italy Nice Brand New Necklace 14K/925 Gold plated Silver, 925 Red Murano Glass and . Total item weight 26.0g Length 16in </t>
  </si>
  <si>
    <t xml:space="preserve">Attractive Brand New Stud Earrings With Genuine 12.0mm Freshwater Pearls Made of 925 Sterling silver - Certificate Available. </t>
  </si>
  <si>
    <t>http://checkout.bidz.com/bzJApp/ProductDisplay.action?sid=101&amp;tid=100&amp;auctionId=93948986</t>
  </si>
  <si>
    <t>Wonderful Brand New Ring With Cubic zirconia 925 Sterling silver. Total item weight 6.0g - Size 7 - Certificate Available</t>
  </si>
  <si>
    <t xml:space="preserve">Wonderful Brand New Three-stone Ring With 1.50ctw Genuine Sapphires Made of 925 Sterling silver- Size 7 - Certificate Available. </t>
  </si>
  <si>
    <t>http://checkout.bidz.com/bzJApp/ProductDisplay.action?sid=101&amp;tid=100&amp;auctionId=93966420</t>
  </si>
  <si>
    <t>Stylish Brand New Cocktail Ring With Precious Stones - Genuine Marcasites and Shell Made of 925 Sterling silver. Total item weight 11.2g - Size 6 - Certificate Available. ** Buyz: $240.00</t>
  </si>
  <si>
    <t xml:space="preserve">DYRBERG/KERN of DENMARK! Lawrence Collection Polished and Assembled by Hand Beautiful Brand New Shiny Silver Finished Necklace with Leather </t>
  </si>
  <si>
    <t>http://checkout.bidz.com/bzJApp/ProductDisplay.action?sid=101&amp;tid=100&amp;auctionId=93951788</t>
  </si>
  <si>
    <t>Wonderful Brand New Ring With 0.86ctw Precious Stones - Genuine Diamonds and Topazes Made in 925 Sterling silver- Size 7 - Certificate Available</t>
  </si>
  <si>
    <t>Majestic Brand New Earrings With 1.65ctw Genuine Sapphires in 925 Sterling silver Length 17.5mm - Certificate Available</t>
  </si>
  <si>
    <t>http://checkout.bidz.com/bzJApp/ProductDisplay.action?sid=101&amp;tid=100&amp;auctionId=93964706</t>
  </si>
  <si>
    <t>http://checkout.bidz.com/bzJApp/ProductDisplay.action?sid=101&amp;tid=100&amp;auctionId=93949918</t>
  </si>
  <si>
    <t>ARGENTO VIVO Stunning Brand New Earrings With Genuine Crystals Made of 18K/925 Gold plated Silver Length 35.5mm - Certificate Available. ** Buyz: $89.00</t>
  </si>
  <si>
    <t xml:space="preserve">Pleasant Brand New Earrings With 1.00ctw Precious Stones - Genuine Diamonds and Topazes Made in Two tone Gold Length 9mm - Certificate Available. </t>
  </si>
  <si>
    <t>http://checkout.bidz.com/bzJApp/ProductDisplay.action?sid=101&amp;tid=100&amp;auctionId=93940537</t>
  </si>
  <si>
    <t>Nice Lot - 3 Nice Brand New Earrings Beautifully Crafted in 925 Sterling silver and</t>
  </si>
  <si>
    <t>http://checkout.bidz.com/bzJApp/storeItemDisplay.action?sid=101&amp;tid=100&amp;axItemId=01382940&amp;hideButton=1</t>
  </si>
  <si>
    <t>Nice Brand New Bracelet With Precious Stones - Genuine Glass beads and 7mm Freshwater Pearls . Total item weight 21.5g Length adjustable - Certificate Available.</t>
  </si>
  <si>
    <t>http://checkout.bidz.com/bzJApp/storeItemDisplay.action?sid=101&amp;tid=100&amp;axItemId=01369634&amp;hideButton=1</t>
  </si>
  <si>
    <t>Wonderful Brand New Ring With 0.60ctw Cubic zirconia Made in 14K/925 Gold plated Silver. Total item weight 7.0g - Size 7 - Certificate Available</t>
  </si>
  <si>
    <t xml:space="preserve">VENETIAURUM Made in Italy Attractive Brand New Necklace Crafted in Black 14K/925 Gold plated Silver and 24K Multicolor Murano Glass. Total item weight </t>
  </si>
  <si>
    <t xml:space="preserve">Attractive Brand New Three-stone Ring With 0.60ctw Genuine Sapphires Beautifully Designed in 925 Sterling silver- Size 7 - Certificate Available. </t>
  </si>
  <si>
    <t>http://checkout.bidz.com/bzJApp/ProductDisplay.action?sid=101&amp;tid=100&amp;auctionId=93967089</t>
  </si>
  <si>
    <t>Attractive Brand New Ring With 1.60ctw Genuine Garnets in 925 Sterling silver- Size 7 - Certificate Available. ** Buyz: $140.00</t>
  </si>
  <si>
    <t>http://checkout.bidz.com/bzJApp/ProductDisplay.action?sid=101&amp;tid=100&amp;auctionId=93967421</t>
  </si>
  <si>
    <t>http://checkout.bidz.com/bzJApp/ProductDisplay.action?sid=101&amp;tid=100&amp;auctionId=93963072</t>
  </si>
  <si>
    <t>Majestic Brand New Stud Earrings With 3.20ctw Cubic zirconia Beautifully Designed in 925 Sterling silver. Total item weight 7.5g Length 19mm - Certificate Available. ** Buyz: $150.00</t>
  </si>
  <si>
    <t>http://checkout.bidz.com/bzJApp/ProductDisplay.action?sid=101&amp;tid=100&amp;auctionId=93997875</t>
  </si>
  <si>
    <t>http://checkout.bidz.com/bzJApp/ProductDisplay.action?sid=101&amp;tid=100&amp;auctionId=93997562</t>
  </si>
  <si>
    <t>Pleasant Brand New Cocktail Ring With 13.15ctw Cubic zirconia and Marcasites  925 Sterling silver. Total item weight 8.2g - Size 7 - Certificate Available. ** Buyz: $180.00</t>
  </si>
  <si>
    <t>Stunning Body Ring With 5.72ctw Cubic zirconia Well Made in 925 Sterling silver Length 24in - Certificate Available.</t>
  </si>
  <si>
    <t>http://checkout.bidz.com/bzJApp/ProductDisplay.action?sid=101&amp;tid=100&amp;auctionId=93998229</t>
  </si>
  <si>
    <t>Dazzling Brand New Necklace With 1.20ctw Cubic zirconia Beautifully Designed in 14K/925 Gold plated Silver Length 18in - Certificate Available.</t>
  </si>
  <si>
    <t>http://checkout.bidz.com/bzJApp/ProductDisplay.action?sid=101&amp;tid=100&amp;auctionId=93997548</t>
  </si>
  <si>
    <t>Irresistible Brand New Heart Body Ring With 1.20ctw Cubic zirconia Beautifully Crafted in 925 Sterling silver Length 1.25in - Certificate Available</t>
  </si>
  <si>
    <t>http://checkout.bidz.com/bzJApp/ProductDisplay.action?sid=101&amp;tid=100&amp;auctionId=93997691</t>
  </si>
  <si>
    <t xml:space="preserve">NOMINATION ITALY Made in Italy Wonderful Brand New Bracelet With 0.50ctw Genuine Chalcedony Made in Stainless steel. Total item weight 13.0g Length 7in - Certificate Available. </t>
  </si>
  <si>
    <t>http://checkout.bidz.com/bzJApp/ProductDisplay.action?sid=101&amp;tid=100&amp;auctionId=93997069</t>
  </si>
  <si>
    <t>Superb Brand New Body Ring With 2.50ctw Cubic zirconia Beautifully Crafted in 925 Sterling silver Length 0.95in - Certificate Available.</t>
  </si>
  <si>
    <t>http://checkout.bidz.com/bzJApp/ProductDisplay.action?sid=101&amp;tid=100&amp;auctionId=93997701</t>
  </si>
  <si>
    <t>PILGRIM SKANDERBORG, DENMARK Pleasant Brand New Ring With Genuine Crystals Beautifully Crafted in Silver Base metal and Green Enamel. Total item weight 22.9g - Size 6.5 - Certificate Available</t>
  </si>
  <si>
    <t>LANCASTER Made in Italy Brand New Gentlemens Chronograph Date Watch  ** Buyz: $475.00</t>
  </si>
  <si>
    <t>http://checkout.bidz.com/bzJApp/ProductDisplay.action?sid=101&amp;tid=100&amp;auctionId=93994960</t>
  </si>
  <si>
    <t xml:space="preserve">PRINCESS PRIDE Charming Brand New Heart Necklace Beautifully Designed in Gold Plated Base Metal Length 20in </t>
  </si>
  <si>
    <t>ANDARA Dazzling Brand New Necklace With 700.00ctw Genuine Agates . Total item weight 140.0g Length 40in - Certificate Available. ** Buyz: $75.00</t>
  </si>
  <si>
    <t>http://checkout.bidz.com/bzJApp/ProductDisplay.action?sid=101&amp;tid=100&amp;auctionId=93985931</t>
  </si>
  <si>
    <t>Wonderful Brand New Ring With 1.15ctw Genuine Iolite  14K/925 Gold plated Silver- Size 6 - Certificate Available. ** Buyz: $299.00</t>
  </si>
  <si>
    <t>http://checkout.bidz.com/bzJApp/ProductDisplay.action?sid=101&amp;tid=100&amp;auctionId=93984704</t>
  </si>
  <si>
    <t>http://checkout.bidz.com/bzJApp/ProductDisplay.action?sid=101&amp;tid=100&amp;auctionId=93985836</t>
  </si>
  <si>
    <t>Nice Brand New Necklace With Cubic zirconia and Simulated gems  925 Sterling silver Length 18in - Certificate Available. ** Buyz: $90.00</t>
  </si>
  <si>
    <t>http://checkout.bidz.com/bzJApp/ProductDisplay.action?sid=101&amp;tid=100&amp;auctionId=93983850</t>
  </si>
  <si>
    <t>LANCASTER Made in Italy Brand New Gentlemens Chronograph Date Watch  ** Buyz: $1,475.00</t>
  </si>
  <si>
    <t>Attractive Brand New Circle Necklace With Cubic zirconia in 14K/925 Gold plated Silver and Multicolor Resin Length 18in - Certificate Available</t>
  </si>
  <si>
    <t>http://checkout.bidz.com/bzJApp/ProductDisplay.action?sid=101&amp;tid=100&amp;auctionId=93985088</t>
  </si>
  <si>
    <t>Attractive Brand New Ring With 0.80ctw Genuine Sapphires Beautifully Crafted in 925 Sterling silver- Size 7 - Certificate Available</t>
  </si>
  <si>
    <t>http://checkout.bidz.com/bzJApp/ProductDisplay.action?sid=101&amp;tid=100&amp;auctionId=93983292</t>
  </si>
  <si>
    <t xml:space="preserve">Wonderful Brand New Body Ring With 1.00ctw Cubic zirconia Made in 925 Sterling silver Length 1.03in - Certificate Available. </t>
  </si>
  <si>
    <t>http://checkout.bidz.com/bzJApp/ProductDisplay.action?sid=101&amp;tid=100&amp;auctionId=93983785</t>
  </si>
  <si>
    <t>http://checkout.bidz.com/bzJApp/ProductDisplay.action?sid=101&amp;tid=100&amp;auctionId=93979259</t>
  </si>
  <si>
    <t>NOMINATION ITALY Made in Italy Irresistible Brand New Three-stone Bracelet With Genuine Crystals  Stainless steel. Total item weight 13.7g Length 7in - Certificate Available. ** Buyz: $170.00</t>
  </si>
  <si>
    <t>http://checkout.bidz.com/bzJApp/ProductDisplay.action?sid=101&amp;tid=100&amp;auctionId=93980361</t>
  </si>
  <si>
    <t>JOSHUA AND SONS Brand New Gentlemens Date Watch  ** Buyz: $395.00</t>
  </si>
  <si>
    <t>NOMINATION ITALY Made in Italy Terrific Brand New Bracelet With 1.00ctw Cubic zirconia Beautifully Designed in Stainless steel. Total item weight 13.0g Length 7in - Certificate Available. ** Buyz: $75.00</t>
  </si>
  <si>
    <t>http://checkout.bidz.com/bzJApp/ProductDisplay.action?sid=101&amp;tid=100&amp;auctionId=93978995</t>
  </si>
  <si>
    <t>Elegant Brand New Necklace With Genuine Freshwater Pearls Well Made in 925 Sterling silver. Total item weight 38.1g Length 18in - Certificate Available</t>
  </si>
  <si>
    <t>http://checkout.bidz.com/bzJApp/ProductDisplay.action?sid=101&amp;tid=100&amp;auctionId=93973420</t>
  </si>
  <si>
    <t>http://checkout.bidz.com/bzJApp/ProductDisplay.action?sid=101&amp;tid=100&amp;auctionId=93981843</t>
  </si>
  <si>
    <t>Terrific Brand New Ring  White Enamel and 14K/925 Gold plated Silver. Total item weight 6.3g - Size 6</t>
  </si>
  <si>
    <t>DISNEY Wonderful Brand New Necklace With Genuine Diamond 14K/925 Gold plated Silver Length 18in - Certificate Available.</t>
  </si>
  <si>
    <t>http://checkout.bidz.com/bzJApp/storeItemDisplay.action?sid=101&amp;tid=100&amp;axItemId=01376329&amp;hideButton=1</t>
  </si>
  <si>
    <t>NOMINATION ITALY Made in Italy Exquisite Brand New Bracelet With Genuine Crystal Crafted in Stainless steel. Total item weight 12.5g Length 7in - Certificate Available. ** Buyz: $75.00</t>
  </si>
  <si>
    <t>http://checkout.bidz.com/bzJApp/ProductDisplay.action?sid=101&amp;tid=100&amp;auctionId=94012569</t>
  </si>
  <si>
    <t>NOMINATION ITALY Made in Italy Terrific Brand New Three-stone Bracelet With Genuine Crystals Well Made in Stainless steel. Total item weight 13.5g Length 7in - Certificate Available. ** Buyz: $170.00</t>
  </si>
  <si>
    <t>http://checkout.bidz.com/bzJApp/ProductDisplay.action?sid=101&amp;tid=100&amp;auctionId=94012441</t>
  </si>
  <si>
    <t>Irresistible Brand New Bracelet With 2.50ctw Precious Stones - Genuine Citrines and 3.5 - 7.0mm Freshwater Pearls in 925 Sterling silver. Total item weight 5.0g Length 7.5in - Certificate Available.</t>
  </si>
  <si>
    <t>http://checkout.bidz.com/bzJApp/ProductDisplay.action?sid=101&amp;tid=100&amp;auctionId=94012530</t>
  </si>
  <si>
    <t>NOMINATION ITALY Made in Italy Dazzling Brand New Bracelet With 1.00ctw Cubic zirconia Well Made in Stainless steel. Total item weight 13.0g Length 7in - Certificate Available. ** Buyz: $75.00</t>
  </si>
  <si>
    <t>http://checkout.bidz.com/bzJApp/ProductDisplay.action?sid=101&amp;tid=100&amp;auctionId=94011489</t>
  </si>
  <si>
    <t>http://checkout.bidz.com/bzJApp/ProductDisplay.action?sid=101&amp;tid=100&amp;auctionId=94010189</t>
  </si>
  <si>
    <t>VIP TIME ITALY Made in Italy Brand New Gentlemens Chronograph Watch  ** Buyz: $315.00</t>
  </si>
  <si>
    <t>Wonderful Brand New Pendant With 16.53ctw Cubic zirconia and Quartz Beautifully Designed in 14K/925 Gold plated Silver. Total item weight 5.5g Length 37mm - Certificate Available. ** Buyz: $130.00</t>
  </si>
  <si>
    <t>http://checkout.bidz.com/bzJApp/ProductDisplay.action?sid=101&amp;tid=100&amp;auctionId=94010336</t>
  </si>
  <si>
    <t>JOSHUA AND SONS Brand New Gentlemens Day date Watch  ** Buyz: $650.00</t>
  </si>
  <si>
    <t>http://checkout.bidz.com/bzJApp/ProductDisplay.action?sid=101&amp;tid=100&amp;auctionId=94007366</t>
  </si>
  <si>
    <t>MORELLATO PENDENTE Collection Superb Brand New Necklace With Genuine Diamond  Metallic Base metal. Total item weight 8.8g Length 16in - Certificate Available. ** Buyz: $70.00</t>
  </si>
  <si>
    <t>http://checkout.bidz.com/bzJApp/ProductDisplay.action?sid=101&amp;tid=100&amp;auctionId=94008845</t>
  </si>
  <si>
    <t>http://checkout.bidz.com/bzJApp/ProductDisplay.action?sid=101&amp;tid=100&amp;auctionId=94008788</t>
  </si>
  <si>
    <t>Vibrant Brand New Stud Earrings With 0.50ctw Cubic zirconia Well Made in 925 Sterling silver - Certificate Available.</t>
  </si>
  <si>
    <t>http://checkout.bidz.com/bzJApp/ProductDisplay.action?sid=101&amp;tid=100&amp;auctionId=94011778</t>
  </si>
  <si>
    <t>Wonderful Brand New Earrings With 1.00ctw Cubic zirconia and Mother of pearls Made in 925 Sterling silver. Total item weight 5.20g Length 23.0mm - Certificate Available.</t>
  </si>
  <si>
    <t>http://checkout.bidz.com/bzJApp/storeItemDisplay.action?sid=101&amp;tid=100&amp;axItemId=01382358&amp;hideButton=1</t>
  </si>
  <si>
    <t>PILGRIM SKANDERBORG, DENMARK Pleasant Brand New Earrings Crafted in Silver Base metal and Pink Plastic. Total item weight 13.4g Length 29mm</t>
  </si>
  <si>
    <t>http://checkout.bidz.com/bzJApp/storeItemDisplay.action?sid=101&amp;tid=100&amp;axItemId=01370304&amp;hideButton=1</t>
  </si>
  <si>
    <t>Attractive Jewelry set - Brand New Cross Earrings With 5.44ctw Cubic zirconia Made in 925 Sterling silver Length 16mm, Brand New Cross Necklace With 5.44ctw Cubic zirconia Made in 925 Sterling silver Length 18in</t>
  </si>
  <si>
    <t>http://checkout.bidz.com/bzJApp/storeItemDisplay.action?sid=101&amp;tid=100&amp;axItemId=01378604&amp;hideButton=1</t>
  </si>
  <si>
    <t>Nice Brand New Necklace With 1.50ctw Cubic zirconia Beautifully Designed in 14K/925 Gold plated Silver Length 18in - Certificate Available.</t>
  </si>
  <si>
    <t>http://checkout.bidz.com/bzJApp/storeItemDisplay.action?sid=101&amp;tid=100&amp;axItemId=01353411&amp;hideButton=1</t>
  </si>
  <si>
    <t>DISNEY Nice Brand New Necklace With Genuine Crystals Beautifully Crafted in 925 Sterling silver Length 18in - Certificate Available.</t>
  </si>
  <si>
    <t>http://checkout.bidz.com/bzJApp/storeItemDisplay.action?sid=101&amp;tid=100&amp;axItemId=01376650&amp;hideButton=1</t>
  </si>
  <si>
    <t>Nice Brand New Necklace With Genuine Mother of pearl Made in Silver Base metal and 925 Sterling silver. Total item weight 11.7g Length 16in - Certificate Available.</t>
  </si>
  <si>
    <t>http://checkout.bidz.com/bzJApp/storeItemDisplay.action?sid=101&amp;tid=100&amp;axItemId=01380108&amp;hideButton=1</t>
  </si>
  <si>
    <t>ROBERTO CAVALLI Made in Italy Brand New Watch</t>
  </si>
  <si>
    <t>http://checkout.bidz.com/bzJApp/storeItemDisplay.action?sid=101&amp;tid=100&amp;axItemId=01379730&amp;hideButton=1</t>
  </si>
  <si>
    <t>WINNIE THE POOH Brand New Watch</t>
  </si>
  <si>
    <t>http://checkout.bidz.com/bzJApp/storeItemDisplay.action?sid=101&amp;tid=100&amp;axItemId=1073674&amp;hideButton=1</t>
  </si>
  <si>
    <t>DISNEY Attractive Brand New Necklace With Genuine Crystals Beautifully Crafted in 925 Sterling silver Length 18in - Certificate Available.</t>
  </si>
  <si>
    <t>http://checkout.bidz.com/bzJApp/storeItemDisplay.action?sid=101&amp;tid=100&amp;axItemId=01376952&amp;hideButton=1</t>
  </si>
  <si>
    <t>Nice Brand New Heart Necklace With Genuine Swarovski Crystal 925 Sterling silver Length 18in - Certificate Available.</t>
  </si>
  <si>
    <t>http://checkout.bidz.com/bzJApp/storeItemDisplay.action?sid=101&amp;tid=100&amp;axItemId=01359314&amp;hideButton=1</t>
  </si>
  <si>
    <t>Majestic Brand New Necklace With 1.00ctw Precious Stones - Genuine Citrines and Garnets Made of 925 Sterling silver. Total item weight 7.0g Length 16in - Certificate Available.</t>
  </si>
  <si>
    <t>http://checkout.bidz.com/bzJApp/storeItemDisplay.action?sid=101&amp;tid=100&amp;axItemId=01352595&amp;hideButton=1</t>
  </si>
  <si>
    <t>PILGRIM SKANDERBORG, DENMARK Irresistible Brand New Necklace With Precious Stones - Genuine Crystals and Mother of pearl Well Made in Yellow Base metal and Beige . Total item weight 30.9g Length adjustable - Certificate Available. ** Buyz: $115.00</t>
  </si>
  <si>
    <t>http://checkout.bidz.com/bzJApp/ProductDisplay.action?sid=101&amp;tid=100&amp;auctionId=93999859</t>
  </si>
  <si>
    <t>Wonderful Lot - 3 Wonderful Brand New Stud Earrings With Genuine Crystals in 925 Sterling silver and</t>
  </si>
  <si>
    <t>http://checkout.bidz.com/bzJApp/storeItemDisplay.action?sid=101&amp;tid=100&amp;axItemId=01382594&amp;hideButton=1</t>
  </si>
  <si>
    <t>http://checkout.bidz.com/bzJApp/storeItemDisplay.action?sid=101&amp;tid=100&amp;axItemId=01289713&amp;hideButton=1</t>
  </si>
  <si>
    <t>JOSHUA AND SONS Brand New Gentlemens Day date Watch</t>
  </si>
  <si>
    <t>Attractive Brand New Earrings With 7.30ctw Created Sapphires and Topazes  White Gold Length 14mm - Certificate Available. ** Buyz: $980.00</t>
  </si>
  <si>
    <t>http://checkout.bidz.com/bzJApp/ProductDisplay.action?sid=101&amp;tid=100&amp;auctionId=93982976</t>
  </si>
  <si>
    <t xml:space="preserve">Храм Красоты  </t>
  </si>
  <si>
    <t xml:space="preserve">Alexa33_07  </t>
  </si>
  <si>
    <t>l-azurna-ja</t>
  </si>
  <si>
    <t xml:space="preserve">t@t@  </t>
  </si>
  <si>
    <t xml:space="preserve">Грибок  </t>
  </si>
  <si>
    <t>Dambo</t>
  </si>
  <si>
    <t>Jolka</t>
  </si>
  <si>
    <t xml:space="preserve">Nellen   </t>
  </si>
  <si>
    <t xml:space="preserve">Бусинка5555 </t>
  </si>
  <si>
    <t xml:space="preserve">rbk </t>
  </si>
  <si>
    <t xml:space="preserve">патрисия </t>
  </si>
  <si>
    <t>оплачено</t>
  </si>
  <si>
    <t xml:space="preserve">к оплате </t>
  </si>
  <si>
    <t>ВСЕГО</t>
  </si>
  <si>
    <t>zenka</t>
  </si>
  <si>
    <t>ЕленаСонечка</t>
  </si>
  <si>
    <t>Katrinwhite</t>
  </si>
  <si>
    <t>mama11</t>
  </si>
  <si>
    <t xml:space="preserve">InnaR </t>
  </si>
  <si>
    <t>InnaR</t>
  </si>
  <si>
    <t xml:space="preserve">mama11 </t>
  </si>
  <si>
    <t>Airis*</t>
  </si>
  <si>
    <t xml:space="preserve">Мамари </t>
  </si>
  <si>
    <t xml:space="preserve">Natalinka </t>
  </si>
  <si>
    <t xml:space="preserve">Makao </t>
  </si>
  <si>
    <t>shula</t>
  </si>
  <si>
    <t>tasik</t>
  </si>
  <si>
    <t xml:space="preserve">shula </t>
  </si>
  <si>
    <t>Симончик</t>
  </si>
  <si>
    <t>Makao</t>
  </si>
  <si>
    <t xml:space="preserve">tasik </t>
  </si>
  <si>
    <t>nia155</t>
  </si>
  <si>
    <t>ЛавИз</t>
  </si>
  <si>
    <t>ТаПа</t>
  </si>
  <si>
    <t xml:space="preserve">Жасминка </t>
  </si>
  <si>
    <t>Ego Centr</t>
  </si>
  <si>
    <t>arina_komarina</t>
  </si>
  <si>
    <t>ЖенаХоккеиста</t>
  </si>
  <si>
    <t>Я-Я</t>
  </si>
  <si>
    <t>RENECHKA</t>
  </si>
  <si>
    <t>Sashylya</t>
  </si>
  <si>
    <t>laccti</t>
  </si>
  <si>
    <t xml:space="preserve">Sashylya </t>
  </si>
  <si>
    <t xml:space="preserve">Настя Л </t>
  </si>
  <si>
    <t>Posh</t>
  </si>
  <si>
    <t>$TA$Y Итог</t>
  </si>
  <si>
    <t>Airis* Итог</t>
  </si>
  <si>
    <t>alexa33_07 Итог</t>
  </si>
  <si>
    <t>Angeluka Итог</t>
  </si>
  <si>
    <t>Arina_Komarina Итог</t>
  </si>
  <si>
    <t>blacky catty Итог</t>
  </si>
  <si>
    <t>Dambo Итог</t>
  </si>
  <si>
    <t>Ego Centr Итог</t>
  </si>
  <si>
    <t>GaliyaG Итог</t>
  </si>
  <si>
    <t>InnaR Итог</t>
  </si>
  <si>
    <t>Jolka Итог</t>
  </si>
  <si>
    <t>Kaprice Итог</t>
  </si>
  <si>
    <t>Katrinwhite Итог</t>
  </si>
  <si>
    <t>laccti Итог</t>
  </si>
  <si>
    <t>l-azurna-ja Итог</t>
  </si>
  <si>
    <t>Makao Итог</t>
  </si>
  <si>
    <t>mama11 Итог</t>
  </si>
  <si>
    <t>Marysko Итог</t>
  </si>
  <si>
    <t>Mrs.Shine Итог</t>
  </si>
  <si>
    <t>Natalinka  Итог</t>
  </si>
  <si>
    <t>Nellen    Итог</t>
  </si>
  <si>
    <t>nia155 Итог</t>
  </si>
  <si>
    <t>ochenxoroshii Итог</t>
  </si>
  <si>
    <t>olga-80 Итог</t>
  </si>
  <si>
    <t>Posh Итог</t>
  </si>
  <si>
    <t>rbk Итог</t>
  </si>
  <si>
    <t>RENECHKA Итог</t>
  </si>
  <si>
    <t>Sashylya Итог</t>
  </si>
  <si>
    <t>shula Итог</t>
  </si>
  <si>
    <t>Solla Итог</t>
  </si>
  <si>
    <t>t@t@ Итог</t>
  </si>
  <si>
    <t>tasik Итог</t>
  </si>
  <si>
    <t>vally01 Итог</t>
  </si>
  <si>
    <t>verayang  Итог</t>
  </si>
  <si>
    <t>Verta-m Итог</t>
  </si>
  <si>
    <t>VeryVera Итог</t>
  </si>
  <si>
    <t>YanchikR Итог</t>
  </si>
  <si>
    <t>zenka Итог</t>
  </si>
  <si>
    <t>zlata7 Итог</t>
  </si>
  <si>
    <t>Бусинка5555 Итог</t>
  </si>
  <si>
    <t>Грибок Итог</t>
  </si>
  <si>
    <t>ЕленаСонечка Итог</t>
  </si>
  <si>
    <t>Елленна Итог</t>
  </si>
  <si>
    <t>Жасминка  Итог</t>
  </si>
  <si>
    <t>ЖенаХоккеиста Итог</t>
  </si>
  <si>
    <t>Иришка777 Итог</t>
  </si>
  <si>
    <t>ЛавИз Итог</t>
  </si>
  <si>
    <t>Мамари  Итог</t>
  </si>
  <si>
    <t>Настя Л  Итог</t>
  </si>
  <si>
    <t>патрисия Итог</t>
  </si>
  <si>
    <t>пристрой  Итог</t>
  </si>
  <si>
    <t>Симончик Итог</t>
  </si>
  <si>
    <t>ТаПа Итог</t>
  </si>
  <si>
    <t>ультрамарин Итог</t>
  </si>
  <si>
    <t>Храм Красоты Итог</t>
  </si>
  <si>
    <t>Шишимордочка Итог</t>
  </si>
  <si>
    <t>Я-Я Итог</t>
  </si>
  <si>
    <t>Общий итог</t>
  </si>
  <si>
    <t>доставка до России</t>
  </si>
  <si>
    <t>в рублях</t>
  </si>
  <si>
    <t>Название выигранной лота</t>
  </si>
  <si>
    <t>Выигранный лот</t>
  </si>
  <si>
    <t xml:space="preserve"> к оплате</t>
  </si>
  <si>
    <t>итого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</si>
</sst>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&quot;р.&quot;"/>
    <numFmt numFmtId="170" formatCode="0.0"/>
  </numFmts>
  <fonts count="44">
    <font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name val="Calibri"/>
      <family val="2"/>
    </font>
    <font>
      <b/>
      <i/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1" fillId="33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69" fontId="0" fillId="0" borderId="0" xfId="0" applyNumberFormat="1" applyBorder="1" applyAlignment="1">
      <alignment horizontal="center" vertical="center"/>
    </xf>
    <xf numFmtId="0" fontId="0" fillId="19" borderId="10" xfId="0" applyFill="1" applyBorder="1" applyAlignment="1">
      <alignment vertical="center"/>
    </xf>
    <xf numFmtId="0" fontId="0" fillId="19" borderId="10" xfId="0" applyNumberFormat="1" applyFont="1" applyFill="1" applyBorder="1" applyAlignment="1">
      <alignment wrapText="1"/>
    </xf>
    <xf numFmtId="0" fontId="30" fillId="19" borderId="10" xfId="42" applyNumberFormat="1" applyFill="1" applyBorder="1" applyAlignment="1">
      <alignment wrapText="1"/>
    </xf>
    <xf numFmtId="0" fontId="0" fillId="19" borderId="11" xfId="0" applyNumberFormat="1" applyFont="1" applyFill="1" applyBorder="1" applyAlignment="1">
      <alignment wrapText="1"/>
    </xf>
    <xf numFmtId="0" fontId="30" fillId="19" borderId="10" xfId="42" applyFill="1" applyBorder="1" applyAlignment="1">
      <alignment vertical="center" wrapText="1"/>
    </xf>
    <xf numFmtId="0" fontId="0" fillId="19" borderId="12" xfId="0" applyFill="1" applyBorder="1" applyAlignment="1">
      <alignment vertical="center"/>
    </xf>
    <xf numFmtId="0" fontId="0" fillId="19" borderId="13" xfId="0" applyNumberFormat="1" applyFont="1" applyFill="1" applyBorder="1" applyAlignment="1">
      <alignment wrapText="1"/>
    </xf>
    <xf numFmtId="0" fontId="0" fillId="19" borderId="12" xfId="0" applyNumberFormat="1" applyFont="1" applyFill="1" applyBorder="1" applyAlignment="1">
      <alignment wrapText="1"/>
    </xf>
    <xf numFmtId="0" fontId="0" fillId="19" borderId="10" xfId="0" applyFill="1" applyBorder="1" applyAlignment="1">
      <alignment vertical="center" wrapText="1"/>
    </xf>
    <xf numFmtId="0" fontId="0" fillId="34" borderId="10" xfId="0" applyFill="1" applyBorder="1" applyAlignment="1">
      <alignment vertical="center"/>
    </xf>
    <xf numFmtId="0" fontId="0" fillId="34" borderId="10" xfId="0" applyNumberFormat="1" applyFont="1" applyFill="1" applyBorder="1" applyAlignment="1">
      <alignment wrapText="1"/>
    </xf>
    <xf numFmtId="0" fontId="0" fillId="19" borderId="0" xfId="0" applyNumberFormat="1" applyFont="1" applyFill="1" applyBorder="1" applyAlignment="1">
      <alignment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169" fontId="1" fillId="19" borderId="13" xfId="0" applyNumberFormat="1" applyFont="1" applyFill="1" applyBorder="1" applyAlignment="1">
      <alignment horizontal="center" wrapText="1"/>
    </xf>
    <xf numFmtId="0" fontId="3" fillId="19" borderId="10" xfId="0" applyFont="1" applyFill="1" applyBorder="1" applyAlignment="1">
      <alignment vertical="center" wrapText="1"/>
    </xf>
    <xf numFmtId="0" fontId="0" fillId="19" borderId="13" xfId="0" applyFill="1" applyBorder="1" applyAlignment="1">
      <alignment vertical="center" wrapText="1"/>
    </xf>
    <xf numFmtId="0" fontId="0" fillId="19" borderId="0" xfId="0" applyFill="1" applyBorder="1" applyAlignment="1">
      <alignment vertical="center" wrapText="1"/>
    </xf>
    <xf numFmtId="169" fontId="4" fillId="35" borderId="10" xfId="0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36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169" fontId="4" fillId="37" borderId="10" xfId="0" applyNumberFormat="1" applyFont="1" applyFill="1" applyBorder="1" applyAlignment="1">
      <alignment horizontal="center" vertical="center"/>
    </xf>
    <xf numFmtId="0" fontId="0" fillId="37" borderId="10" xfId="0" applyNumberFormat="1" applyFont="1" applyFill="1" applyBorder="1" applyAlignment="1">
      <alignment horizontal="center" wrapText="1"/>
    </xf>
    <xf numFmtId="169" fontId="1" fillId="33" borderId="14" xfId="0" applyNumberFormat="1" applyFont="1" applyFill="1" applyBorder="1" applyAlignment="1">
      <alignment horizontal="center" vertical="center" wrapText="1"/>
    </xf>
    <xf numFmtId="169" fontId="1" fillId="19" borderId="15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70" fontId="4" fillId="35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0" fontId="4" fillId="0" borderId="10" xfId="0" applyNumberFormat="1" applyFont="1" applyFill="1" applyBorder="1" applyAlignment="1">
      <alignment horizontal="center" vertical="center"/>
    </xf>
    <xf numFmtId="169" fontId="4" fillId="0" borderId="10" xfId="0" applyNumberFormat="1" applyFont="1" applyFill="1" applyBorder="1" applyAlignment="1">
      <alignment horizontal="center" vertical="center"/>
    </xf>
    <xf numFmtId="0" fontId="4" fillId="36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169" fontId="4" fillId="35" borderId="17" xfId="0" applyNumberFormat="1" applyFont="1" applyFill="1" applyBorder="1" applyAlignment="1">
      <alignment horizontal="center" vertical="center"/>
    </xf>
    <xf numFmtId="0" fontId="30" fillId="19" borderId="12" xfId="42" applyFill="1" applyBorder="1" applyAlignment="1">
      <alignment vertical="center"/>
    </xf>
    <xf numFmtId="0" fontId="4" fillId="35" borderId="10" xfId="0" applyFont="1" applyFill="1" applyBorder="1" applyAlignment="1">
      <alignment horizontal="center" vertical="center"/>
    </xf>
    <xf numFmtId="0" fontId="3" fillId="19" borderId="0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69" fontId="0" fillId="0" borderId="10" xfId="0" applyNumberFormat="1" applyFont="1" applyFill="1" applyBorder="1" applyAlignment="1">
      <alignment horizontal="center" wrapText="1"/>
    </xf>
    <xf numFmtId="0" fontId="30" fillId="0" borderId="10" xfId="42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30" fillId="0" borderId="10" xfId="42" applyNumberFormat="1" applyFont="1" applyFill="1" applyBorder="1" applyAlignment="1">
      <alignment wrapText="1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 wrapText="1"/>
    </xf>
    <xf numFmtId="169" fontId="0" fillId="0" borderId="0" xfId="0" applyNumberFormat="1" applyFont="1" applyFill="1" applyBorder="1" applyAlignment="1">
      <alignment horizontal="center" vertical="center"/>
    </xf>
    <xf numFmtId="0" fontId="30" fillId="0" borderId="17" xfId="42" applyFont="1" applyFill="1" applyBorder="1" applyAlignment="1">
      <alignment vertical="center" wrapText="1"/>
    </xf>
    <xf numFmtId="169" fontId="0" fillId="0" borderId="17" xfId="0" applyNumberFormat="1" applyFont="1" applyFill="1" applyBorder="1" applyAlignment="1">
      <alignment horizontal="center" wrapText="1"/>
    </xf>
    <xf numFmtId="0" fontId="0" fillId="0" borderId="17" xfId="0" applyNumberFormat="1" applyFont="1" applyFill="1" applyBorder="1" applyAlignment="1">
      <alignment wrapText="1"/>
    </xf>
    <xf numFmtId="0" fontId="30" fillId="0" borderId="17" xfId="42" applyNumberFormat="1" applyFont="1" applyFill="1" applyBorder="1" applyAlignment="1">
      <alignment wrapText="1"/>
    </xf>
    <xf numFmtId="0" fontId="3" fillId="0" borderId="17" xfId="0" applyFont="1" applyFill="1" applyBorder="1" applyAlignment="1">
      <alignment vertical="center" wrapText="1"/>
    </xf>
    <xf numFmtId="169" fontId="0" fillId="0" borderId="10" xfId="0" applyNumberFormat="1" applyFont="1" applyFill="1" applyBorder="1" applyAlignment="1">
      <alignment vertical="center"/>
    </xf>
    <xf numFmtId="169" fontId="0" fillId="0" borderId="17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30" fillId="0" borderId="10" xfId="42" applyNumberFormat="1" applyFill="1" applyBorder="1" applyAlignment="1">
      <alignment wrapText="1"/>
    </xf>
    <xf numFmtId="0" fontId="30" fillId="0" borderId="17" xfId="42" applyNumberFormat="1" applyFill="1" applyBorder="1" applyAlignment="1">
      <alignment wrapText="1"/>
    </xf>
    <xf numFmtId="0" fontId="30" fillId="0" borderId="10" xfId="42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 wrapText="1"/>
    </xf>
    <xf numFmtId="169" fontId="0" fillId="0" borderId="10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 vertical="center"/>
    </xf>
    <xf numFmtId="0" fontId="0" fillId="35" borderId="10" xfId="0" applyNumberFormat="1" applyFont="1" applyFill="1" applyBorder="1" applyAlignment="1">
      <alignment wrapText="1"/>
    </xf>
    <xf numFmtId="0" fontId="0" fillId="35" borderId="10" xfId="0" applyFont="1" applyFill="1" applyBorder="1" applyAlignment="1">
      <alignment vertical="center" wrapText="1"/>
    </xf>
    <xf numFmtId="0" fontId="0" fillId="35" borderId="17" xfId="0" applyFont="1" applyFill="1" applyBorder="1" applyAlignment="1">
      <alignment vertical="center" wrapText="1"/>
    </xf>
    <xf numFmtId="0" fontId="0" fillId="35" borderId="17" xfId="0" applyNumberFormat="1" applyFont="1" applyFill="1" applyBorder="1" applyAlignment="1">
      <alignment wrapText="1"/>
    </xf>
    <xf numFmtId="0" fontId="3" fillId="35" borderId="17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wrapText="1"/>
    </xf>
    <xf numFmtId="169" fontId="0" fillId="35" borderId="10" xfId="0" applyNumberFormat="1" applyFont="1" applyFill="1" applyBorder="1" applyAlignment="1">
      <alignment horizontal="center" wrapText="1"/>
    </xf>
    <xf numFmtId="0" fontId="0" fillId="35" borderId="10" xfId="0" applyFont="1" applyFill="1" applyBorder="1" applyAlignment="1">
      <alignment vertical="center"/>
    </xf>
    <xf numFmtId="169" fontId="0" fillId="35" borderId="10" xfId="0" applyNumberFormat="1" applyFont="1" applyFill="1" applyBorder="1" applyAlignment="1">
      <alignment vertical="center"/>
    </xf>
    <xf numFmtId="169" fontId="0" fillId="35" borderId="17" xfId="0" applyNumberFormat="1" applyFont="1" applyFill="1" applyBorder="1" applyAlignment="1">
      <alignment horizontal="center" wrapText="1"/>
    </xf>
    <xf numFmtId="0" fontId="0" fillId="35" borderId="17" xfId="0" applyFont="1" applyFill="1" applyBorder="1" applyAlignment="1">
      <alignment vertical="center"/>
    </xf>
    <xf numFmtId="169" fontId="0" fillId="35" borderId="17" xfId="0" applyNumberFormat="1" applyFont="1" applyFill="1" applyBorder="1" applyAlignment="1">
      <alignment vertical="center"/>
    </xf>
    <xf numFmtId="0" fontId="6" fillId="35" borderId="10" xfId="42" applyNumberFormat="1" applyFont="1" applyFill="1" applyBorder="1" applyAlignment="1">
      <alignment wrapText="1"/>
    </xf>
    <xf numFmtId="0" fontId="6" fillId="35" borderId="17" xfId="42" applyNumberFormat="1" applyFont="1" applyFill="1" applyBorder="1" applyAlignment="1">
      <alignment wrapText="1"/>
    </xf>
    <xf numFmtId="0" fontId="6" fillId="35" borderId="10" xfId="42" applyFont="1" applyFill="1" applyBorder="1" applyAlignment="1">
      <alignment vertical="center" wrapText="1"/>
    </xf>
    <xf numFmtId="0" fontId="6" fillId="35" borderId="17" xfId="42" applyFont="1" applyFill="1" applyBorder="1" applyAlignment="1">
      <alignment vertical="center" wrapText="1"/>
    </xf>
    <xf numFmtId="0" fontId="6" fillId="35" borderId="17" xfId="42" applyFont="1" applyFill="1" applyBorder="1" applyAlignment="1">
      <alignment vertical="center"/>
    </xf>
    <xf numFmtId="0" fontId="0" fillId="38" borderId="17" xfId="0" applyFont="1" applyFill="1" applyBorder="1" applyAlignment="1">
      <alignment vertical="center"/>
    </xf>
    <xf numFmtId="0" fontId="0" fillId="38" borderId="10" xfId="0" applyNumberFormat="1" applyFont="1" applyFill="1" applyBorder="1" applyAlignment="1">
      <alignment wrapText="1"/>
    </xf>
    <xf numFmtId="0" fontId="0" fillId="38" borderId="10" xfId="0" applyFont="1" applyFill="1" applyBorder="1" applyAlignment="1">
      <alignment vertical="center"/>
    </xf>
    <xf numFmtId="0" fontId="0" fillId="38" borderId="17" xfId="0" applyNumberFormat="1" applyFont="1" applyFill="1" applyBorder="1" applyAlignment="1">
      <alignment wrapText="1"/>
    </xf>
    <xf numFmtId="0" fontId="0" fillId="39" borderId="17" xfId="0" applyFont="1" applyFill="1" applyBorder="1" applyAlignment="1">
      <alignment vertical="center" wrapText="1"/>
    </xf>
    <xf numFmtId="0" fontId="30" fillId="38" borderId="10" xfId="42" applyNumberFormat="1" applyFill="1" applyBorder="1" applyAlignment="1">
      <alignment wrapText="1"/>
    </xf>
    <xf numFmtId="0" fontId="0" fillId="39" borderId="10" xfId="0" applyNumberFormat="1" applyFont="1" applyFill="1" applyBorder="1" applyAlignment="1">
      <alignment wrapText="1"/>
    </xf>
    <xf numFmtId="0" fontId="0" fillId="39" borderId="17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dz.com/product/LAVAGGI-Wonderful-Brand-New-Cross-Necklace-With-Genuine-Mother-of-pearl-in-925/93970246" TargetMode="External" /><Relationship Id="rId2" Type="http://schemas.openxmlformats.org/officeDocument/2006/relationships/hyperlink" Target="http://checkout.bidz.com/bzJApp/ProductDisplay.action?sid=101&amp;tid=100&amp;auctionId=93965409" TargetMode="External" /><Relationship Id="rId3" Type="http://schemas.openxmlformats.org/officeDocument/2006/relationships/hyperlink" Target="http://www.bidz.com/bzJApp/ProductDisplay.action?sid=101&amp;tid=100&amp;auctionId=93967868" TargetMode="External" /><Relationship Id="rId4" Type="http://schemas.openxmlformats.org/officeDocument/2006/relationships/hyperlink" Target="http://www.bidz.com/product/Pleasant-Brand-New-Necklace-With-2-32ctw-Precious-Stones-Genuine-Garnets-and/93939749" TargetMode="External" /><Relationship Id="rId5" Type="http://schemas.openxmlformats.org/officeDocument/2006/relationships/hyperlink" Target="http://checkout.bidz.com/bzJApp/storeItemDisplay.action?sid=101&amp;tid=100&amp;axItemId=01383231&amp;hideButton=1" TargetMode="External" /><Relationship Id="rId6" Type="http://schemas.openxmlformats.org/officeDocument/2006/relationships/hyperlink" Target="http://www.bidz.com/bzJApp/ProductDisplay.action?sid=101&amp;tid=100&amp;auctionId=93937739" TargetMode="External" /><Relationship Id="rId7" Type="http://schemas.openxmlformats.org/officeDocument/2006/relationships/hyperlink" Target="http://www.bidz.com/product/MORELLATO-Dazzling-Brand-New-Necklace-With-Genuine-Crystals-Crafted-in-Metallic/93941268" TargetMode="External" /><Relationship Id="rId8" Type="http://schemas.openxmlformats.org/officeDocument/2006/relationships/hyperlink" Target="http://www.bidz.com/site/101/product/PILGRIM-SKANDERBORG-DENMARK-Terrific-Brand-New-anklet-With-Genuine-Crystal-Made/93942554" TargetMode="External" /><Relationship Id="rId9" Type="http://schemas.openxmlformats.org/officeDocument/2006/relationships/hyperlink" Target="http://www.bidz.com/bzJApp/ProductDisplay.action?sid=101&amp;tid=100&amp;auctionId=93940427" TargetMode="External" /><Relationship Id="rId10" Type="http://schemas.openxmlformats.org/officeDocument/2006/relationships/hyperlink" Target="http://www.bidz.com/bzJApp/ProductDisplay.action?sid=101&amp;tid=100&amp;auctionId=93939347" TargetMode="External" /><Relationship Id="rId11" Type="http://schemas.openxmlformats.org/officeDocument/2006/relationships/hyperlink" Target="http://www.bidz.com/product/PILGRIM-SKANDERBORG-DENMARK-Superb-Brand-New-Necklace-With-Genuine-Glass-beads/93979932" TargetMode="External" /><Relationship Id="rId12" Type="http://schemas.openxmlformats.org/officeDocument/2006/relationships/hyperlink" Target="http://www.bidz.com/site/101/product/PILGRIM-SKANDERBORG-DENMARK-Superb-Brand-New-Heart-Key-Ring-Beautifully-Designed/93979895" TargetMode="External" /><Relationship Id="rId13" Type="http://schemas.openxmlformats.org/officeDocument/2006/relationships/hyperlink" Target="http://www.bidz.com/product/PILGRIM-SKANDERBORG-DENMARK-Stunning-Brand-New-Brooch-With-Genuine-Crystals/93983366" TargetMode="External" /><Relationship Id="rId14" Type="http://schemas.openxmlformats.org/officeDocument/2006/relationships/hyperlink" Target="http://checkout.bidz.com/bzJApp/ProductDisplay.action?sid=101&amp;tid=100&amp;auctionId=93970613" TargetMode="External" /><Relationship Id="rId15" Type="http://schemas.openxmlformats.org/officeDocument/2006/relationships/hyperlink" Target="http://checkout.bidz.com/bzJApp/ProductDisplay.action?sid=101&amp;tid=100&amp;auctionId=93972931" TargetMode="External" /><Relationship Id="rId16" Type="http://schemas.openxmlformats.org/officeDocument/2006/relationships/hyperlink" Target="http://checkout.bidz.com/bzJApp/ProductDisplay.action?sid=101&amp;tid=100&amp;auctionId=93973439" TargetMode="External" /><Relationship Id="rId17" Type="http://schemas.openxmlformats.org/officeDocument/2006/relationships/hyperlink" Target="http://checkout.bidz.com/bzJApp/ProductDisplay.action?sid=101&amp;tid=100&amp;auctionId=93972692" TargetMode="External" /><Relationship Id="rId18" Type="http://schemas.openxmlformats.org/officeDocument/2006/relationships/hyperlink" Target="http://checkout.bidz.com/bzJApp/storeItemDisplay.action?sid=101&amp;tid=100&amp;axItemId=01367073&amp;hideButton=1" TargetMode="External" /><Relationship Id="rId19" Type="http://schemas.openxmlformats.org/officeDocument/2006/relationships/hyperlink" Target="http://checkout.bidz.com/bzJApp/storeItemDisplay.action?sid=101&amp;tid=100&amp;axItemId=01353022&amp;hideButton=1" TargetMode="External" /><Relationship Id="rId20" Type="http://schemas.openxmlformats.org/officeDocument/2006/relationships/hyperlink" Target="http://checkout.bidz.com/bzJApp/ProductDisplay.action?sid=101&amp;tid=100&amp;auctionId=93969990" TargetMode="External" /><Relationship Id="rId21" Type="http://schemas.openxmlformats.org/officeDocument/2006/relationships/hyperlink" Target="http://checkout.bidz.com/bzJApp/storeItemDisplay.action?sid=101&amp;tid=100&amp;axItemId=01382517&amp;hideButton=1" TargetMode="External" /><Relationship Id="rId22" Type="http://schemas.openxmlformats.org/officeDocument/2006/relationships/hyperlink" Target="http://checkout.bidz.com/bzJApp/storeItemDisplay.action?sid=101&amp;tid=100&amp;axItemId=01374199&amp;hideButton=1" TargetMode="External" /><Relationship Id="rId23" Type="http://schemas.openxmlformats.org/officeDocument/2006/relationships/hyperlink" Target="http://checkout.bidz.com/bzJApp/storeItemDisplay.action?sid=101&amp;tid=100&amp;axItemId=01384083&amp;hideButton=1" TargetMode="External" /><Relationship Id="rId24" Type="http://schemas.openxmlformats.org/officeDocument/2006/relationships/hyperlink" Target="http://checkout.bidz.com/bzJApp/storeItemDisplay.action?sid=101&amp;tid=100&amp;axItemId=01379944&amp;hideButton=1" TargetMode="External" /><Relationship Id="rId25" Type="http://schemas.openxmlformats.org/officeDocument/2006/relationships/hyperlink" Target="http://checkout.bidz.com/bzJApp/storeItemDisplay.action?sid=101&amp;tid=100&amp;axItemId=01382501&amp;hideButton=1" TargetMode="External" /><Relationship Id="rId26" Type="http://schemas.openxmlformats.org/officeDocument/2006/relationships/hyperlink" Target="http://checkout.bidz.com/bzJApp/storeItemDisplay.action?sid=101&amp;tid=100&amp;axItemId=01382517&amp;hideButton=1" TargetMode="External" /><Relationship Id="rId27" Type="http://schemas.openxmlformats.org/officeDocument/2006/relationships/hyperlink" Target="http://checkout.bidz.com/bzJApp/storeItemDisplay.action?sid=101&amp;tid=100&amp;axItemId=01228076&amp;hideButton=1" TargetMode="External" /><Relationship Id="rId28" Type="http://schemas.openxmlformats.org/officeDocument/2006/relationships/hyperlink" Target="http://checkout.bidz.com/bzJApp/storeItemDisplay.action?sid=101&amp;tid=100&amp;axItemId=01379007&amp;hideButton=1" TargetMode="External" /><Relationship Id="rId29" Type="http://schemas.openxmlformats.org/officeDocument/2006/relationships/hyperlink" Target="http://checkout.bidz.com/bzJApp/storeItemDisplay.action?sid=101&amp;tid=100&amp;axItemId=01353291&amp;hideButton=1" TargetMode="External" /><Relationship Id="rId30" Type="http://schemas.openxmlformats.org/officeDocument/2006/relationships/hyperlink" Target="http://checkout.bidz.com/bzJApp/storeItemDisplay.action?sid=101&amp;tid=100&amp;axItemId=01286177&amp;hideButton=1" TargetMode="External" /><Relationship Id="rId31" Type="http://schemas.openxmlformats.org/officeDocument/2006/relationships/hyperlink" Target="http://checkout.bidz.com/bzJApp/storeItemDisplay.action?sid=101&amp;tid=100&amp;axItemId=01363567&amp;hideButton=1" TargetMode="External" /><Relationship Id="rId32" Type="http://schemas.openxmlformats.org/officeDocument/2006/relationships/hyperlink" Target="http://checkout.bidz.com/bzJApp/ProductDisplay.action?sid=101&amp;tid=100&amp;auctionId=93972724" TargetMode="External" /><Relationship Id="rId33" Type="http://schemas.openxmlformats.org/officeDocument/2006/relationships/hyperlink" Target="http://checkout.bidz.com/bzJApp/ProductDisplay.action?sid=101&amp;tid=100&amp;auctionId=93939451" TargetMode="External" /><Relationship Id="rId34" Type="http://schemas.openxmlformats.org/officeDocument/2006/relationships/hyperlink" Target="http://checkout.bidz.com/bzJApp/ProductDisplay.action?sid=101&amp;tid=100&amp;auctionId=93939846" TargetMode="External" /><Relationship Id="rId35" Type="http://schemas.openxmlformats.org/officeDocument/2006/relationships/hyperlink" Target="http://checkout.bidz.com/bzJApp/ProductDisplay.action?sid=101&amp;tid=100&amp;auctionId=93957175" TargetMode="External" /><Relationship Id="rId36" Type="http://schemas.openxmlformats.org/officeDocument/2006/relationships/hyperlink" Target="http://checkout.bidz.com/bzJApp/storeItemDisplay.action?sid=101&amp;tid=100&amp;axItemId=01289764&amp;hideButton=1" TargetMode="External" /><Relationship Id="rId37" Type="http://schemas.openxmlformats.org/officeDocument/2006/relationships/hyperlink" Target="http://checkout.bidz.com/bzJApp/ProductDisplay.action?sid=101&amp;tid=100&amp;auctionId=93939684" TargetMode="External" /><Relationship Id="rId38" Type="http://schemas.openxmlformats.org/officeDocument/2006/relationships/hyperlink" Target="http://checkout.bidz.com/bzJApp/storeItemDisplay.action?sid=101&amp;tid=100&amp;axItemId=01382517&amp;hideButton=1" TargetMode="External" /><Relationship Id="rId39" Type="http://schemas.openxmlformats.org/officeDocument/2006/relationships/hyperlink" Target="http://checkout.bidz.com/bzJApp/ProductDisplay.action?sid=101&amp;tid=100&amp;auctionId=93949416" TargetMode="External" /><Relationship Id="rId40" Type="http://schemas.openxmlformats.org/officeDocument/2006/relationships/hyperlink" Target="http://checkout.bidz.com/bzJApp/ProductDisplay.action?sid=101&amp;tid=100&amp;auctionId=93965624" TargetMode="External" /><Relationship Id="rId41" Type="http://schemas.openxmlformats.org/officeDocument/2006/relationships/hyperlink" Target="http://checkout.bidz.com/bzJApp/ProductDisplay.action?sid=101&amp;tid=100&amp;auctionId=93969213" TargetMode="External" /><Relationship Id="rId42" Type="http://schemas.openxmlformats.org/officeDocument/2006/relationships/hyperlink" Target="http://checkout.bidz.com/bzJApp/ProductDisplay.action?sid=101&amp;tid=100&amp;auctionId=93966114" TargetMode="External" /><Relationship Id="rId43" Type="http://schemas.openxmlformats.org/officeDocument/2006/relationships/hyperlink" Target="http://checkout.bidz.com/bzJApp/ProductDisplay.action?sid=101&amp;tid=100&amp;auctionId=93958080" TargetMode="External" /><Relationship Id="rId44" Type="http://schemas.openxmlformats.org/officeDocument/2006/relationships/hyperlink" Target="http://checkout.bidz.com/bzJApp/ProductDisplay.action?sid=101&amp;tid=100&amp;auctionId=93955234" TargetMode="External" /><Relationship Id="rId45" Type="http://schemas.openxmlformats.org/officeDocument/2006/relationships/hyperlink" Target="http://checkout.bidz.com/bzJApp/storeItemDisplay.action?sid=101&amp;tid=100&amp;axItemId=01383267&amp;hideButton=1" TargetMode="External" /><Relationship Id="rId46" Type="http://schemas.openxmlformats.org/officeDocument/2006/relationships/hyperlink" Target="http://checkout.bidz.com/bzJApp/ProductDisplay.action?sid=101&amp;tid=100&amp;auctionId=93940270" TargetMode="External" /><Relationship Id="rId47" Type="http://schemas.openxmlformats.org/officeDocument/2006/relationships/hyperlink" Target="http://checkout.bidz.com/bzJApp/ProductDisplay.action?sid=101&amp;tid=100&amp;auctionId=93966664" TargetMode="External" /><Relationship Id="rId48" Type="http://schemas.openxmlformats.org/officeDocument/2006/relationships/hyperlink" Target="http://checkout.bidz.com/bzJApp/ProductDisplay.action?sid=101&amp;tid=100&amp;auctionId=93950720" TargetMode="External" /><Relationship Id="rId49" Type="http://schemas.openxmlformats.org/officeDocument/2006/relationships/hyperlink" Target="http://checkout.bidz.com/bzJApp/storeItemDisplay.action?sid=101&amp;tid=100&amp;axItemId=01382517&amp;hideButton=1" TargetMode="External" /><Relationship Id="rId50" Type="http://schemas.openxmlformats.org/officeDocument/2006/relationships/hyperlink" Target="http://checkout.bidz.com/bzJApp/ProductDisplay.action?sid=101&amp;tid=100&amp;auctionId=93979549" TargetMode="External" /><Relationship Id="rId51" Type="http://schemas.openxmlformats.org/officeDocument/2006/relationships/hyperlink" Target="http://www.bidz.com/product/PILGRIM-SKANDERBORG-DENMARK-Terrific-Brand-New-Necklace-With-Genuine-Crystal/93983388" TargetMode="External" /><Relationship Id="rId52" Type="http://schemas.openxmlformats.org/officeDocument/2006/relationships/hyperlink" Target="http://www.bidz.com/product/PILGRIM-SKANDERBORG-DENMARK-Vibrant-Brand-New-Brooch-With-Genuine-Crystal-Made/93978972" TargetMode="External" /><Relationship Id="rId53" Type="http://schemas.openxmlformats.org/officeDocument/2006/relationships/hyperlink" Target="http://www.bidz.com/bzJApp/ProductDisplay.action?sid=101&amp;tid=100&amp;auctionId=93975484" TargetMode="External" /><Relationship Id="rId54" Type="http://schemas.openxmlformats.org/officeDocument/2006/relationships/hyperlink" Target="http://www.bidz.com/bzJApp/ProductDisplay.action?sid=101&amp;tid=100&amp;auctionId=93980022" TargetMode="External" /><Relationship Id="rId55" Type="http://schemas.openxmlformats.org/officeDocument/2006/relationships/hyperlink" Target="http://www.bidz.com/bzJApp/ProductDisplay.action?sid=101&amp;tid=100&amp;auctionId=93969057" TargetMode="External" /><Relationship Id="rId56" Type="http://schemas.openxmlformats.org/officeDocument/2006/relationships/hyperlink" Target="http://www.bidz.com/bzJApp/ProductDisplay.action?sid=101&amp;tid=100&amp;auctionId=93972727" TargetMode="External" /><Relationship Id="rId57" Type="http://schemas.openxmlformats.org/officeDocument/2006/relationships/hyperlink" Target="http://www.bidz.com/product/VENETIAURUM-Made-in-Italy-Terrific-Brand-New-Heart-Necklace-925-Green-Murano/93976232" TargetMode="External" /><Relationship Id="rId58" Type="http://schemas.openxmlformats.org/officeDocument/2006/relationships/hyperlink" Target="http://checkout.bidz.com/bzJApp/ProductDisplay.action?sid=101&amp;tid=100&amp;auctionId=93972029" TargetMode="External" /><Relationship Id="rId59" Type="http://schemas.openxmlformats.org/officeDocument/2006/relationships/hyperlink" Target="http://www.bidz.com/bzJApp/ProductDisplay.action?sid=101&amp;tid=100&amp;auctionId=93973731" TargetMode="External" /><Relationship Id="rId60" Type="http://schemas.openxmlformats.org/officeDocument/2006/relationships/hyperlink" Target="http://www.bidz.com/product/SUPERMAN-Dazzling-Brand-New-Key-Ring-in-Stainless-steel-Total-item-weight-20-4g/93973635" TargetMode="External" /><Relationship Id="rId61" Type="http://schemas.openxmlformats.org/officeDocument/2006/relationships/hyperlink" Target="http://www.bidz.com/product/LOONEY-TUNES-Stunning-Brand-New-Key-Ring-Beautifully-Crafted-in-Stainless-steel/93972073?cb=0.4940358304884285" TargetMode="External" /><Relationship Id="rId62" Type="http://schemas.openxmlformats.org/officeDocument/2006/relationships/hyperlink" Target="http://www.bidz.com/bzJApp/ProductDisplay.action?sid=101&amp;tid=100&amp;auctionId=93956360" TargetMode="External" /><Relationship Id="rId63" Type="http://schemas.openxmlformats.org/officeDocument/2006/relationships/hyperlink" Target="http://www.bidz.com/product/Majestic-Brand-New-Earrings-With-0-70ctw-Cubic-zirconia-and-Mother-of-pearls/93970777" TargetMode="External" /><Relationship Id="rId64" Type="http://schemas.openxmlformats.org/officeDocument/2006/relationships/hyperlink" Target="http://www.bidz.com/product/Stunning-Brand-New-Earrings-With-1-80ctw-Cubic-zirconia-14K-925-Gold-plated/93971985" TargetMode="External" /><Relationship Id="rId65" Type="http://schemas.openxmlformats.org/officeDocument/2006/relationships/hyperlink" Target="http://www.bidz.com/bzJApp/ProductDisplay.action?sid=101&amp;tid=100&amp;auctionId=93970815" TargetMode="External" /><Relationship Id="rId66" Type="http://schemas.openxmlformats.org/officeDocument/2006/relationships/hyperlink" Target="http://www.bidz.com/product/PARIS-HILTON-Brand-New-Watch-With-Genuine-Crystals-Certificate-Available/93961283" TargetMode="External" /><Relationship Id="rId67" Type="http://schemas.openxmlformats.org/officeDocument/2006/relationships/hyperlink" Target="http://www.bidz.com/bzJApp/ProductDisplay.action?sid=101&amp;tid=100&amp;auctionId=93967331" TargetMode="External" /><Relationship Id="rId68" Type="http://schemas.openxmlformats.org/officeDocument/2006/relationships/hyperlink" Target="http://www.bidz.com/product/Wonderful-Brand-New-Stud-Earrings-With-Genuine-4mm-Freshwater-Pearls-Made-of/93968980" TargetMode="External" /><Relationship Id="rId69" Type="http://schemas.openxmlformats.org/officeDocument/2006/relationships/hyperlink" Target="http://www.bidz.com/product/DISNEY-Terrific-Brand-New-Necklace-With-Genuine-Crystal-Well-Made-in-Silver-Base/93969640" TargetMode="External" /><Relationship Id="rId70" Type="http://schemas.openxmlformats.org/officeDocument/2006/relationships/hyperlink" Target="http://www.bidz.com/bzJApp/ProductDisplay.action?sid=101&amp;tid=100&amp;auctionId=93968398" TargetMode="External" /><Relationship Id="rId71" Type="http://schemas.openxmlformats.org/officeDocument/2006/relationships/hyperlink" Target="http://www.bidz.com/bzJApp/ProductDisplay.action?sid=101&amp;tid=100&amp;auctionId=93968430" TargetMode="External" /><Relationship Id="rId72" Type="http://schemas.openxmlformats.org/officeDocument/2006/relationships/hyperlink" Target="http://www.bidz.com/product/Attractive-Brand-New-Pendant-With-5-60ctw-Precious-Stones-Genuine-Diamonds/93968139" TargetMode="External" /><Relationship Id="rId73" Type="http://schemas.openxmlformats.org/officeDocument/2006/relationships/hyperlink" Target="http://www.bidz.com/product/BATMAN-Irresistible-Brand-New-Key-Ring-Stainless-steel-Total-item-weight-20-4g/93967571" TargetMode="External" /><Relationship Id="rId74" Type="http://schemas.openxmlformats.org/officeDocument/2006/relationships/hyperlink" Target="http://www.bidz.com/bzJApp/ProductDisplay.action?sid=101&amp;tid=100&amp;auctionId=93967760" TargetMode="External" /><Relationship Id="rId75" Type="http://schemas.openxmlformats.org/officeDocument/2006/relationships/hyperlink" Target="http://www.bidz.com/product/PARKER-Made-in-USA-Brand-New-Nice-Ball-Point-Pen/93965919" TargetMode="External" /><Relationship Id="rId76" Type="http://schemas.openxmlformats.org/officeDocument/2006/relationships/hyperlink" Target="http://www.bidz.com/bzJApp/ProductDisplay.action?sid=101&amp;tid=100&amp;auctionId=93966652" TargetMode="External" /><Relationship Id="rId77" Type="http://schemas.openxmlformats.org/officeDocument/2006/relationships/hyperlink" Target="http://www.bidz.com/bzJApp/ProductDisplay.action?sid=101&amp;tid=100&amp;auctionId=93966975" TargetMode="External" /><Relationship Id="rId78" Type="http://schemas.openxmlformats.org/officeDocument/2006/relationships/hyperlink" Target="http://www.bidz.com/product/CROTON-Brand-New-Watch/93962503" TargetMode="External" /><Relationship Id="rId79" Type="http://schemas.openxmlformats.org/officeDocument/2006/relationships/hyperlink" Target="http://llfull.bids.com/graphics/ax/2/22/46/49.jpg" TargetMode="External" /><Relationship Id="rId80" Type="http://schemas.openxmlformats.org/officeDocument/2006/relationships/hyperlink" Target="http://www.bidz.com/bzJApp/ProductDisplay.action?sid=101&amp;tid=100&amp;auctionId=93941651" TargetMode="External" /><Relationship Id="rId81" Type="http://schemas.openxmlformats.org/officeDocument/2006/relationships/hyperlink" Target="http://www.bidz.com/product/Majestic-Brand-New-Three-stone-Ring-With-1-50ctw-Genuine-Sapphires-in-925/93953940" TargetMode="External" /><Relationship Id="rId82" Type="http://schemas.openxmlformats.org/officeDocument/2006/relationships/hyperlink" Target="http://www.bidz.com/bzJApp/ProductDisplay.action?sid=101&amp;tid=100&amp;auctionId=93952919" TargetMode="External" /><Relationship Id="rId83" Type="http://schemas.openxmlformats.org/officeDocument/2006/relationships/hyperlink" Target="http://www.bidz.com/product/Dazzling-Brand-New-Ring-With-1-10ctw-Cubic-zirconia-Beautifully-Designed-in-14K/93955233" TargetMode="External" /><Relationship Id="rId84" Type="http://schemas.openxmlformats.org/officeDocument/2006/relationships/hyperlink" Target="http://www.bidz.com/bzJApp/ProductDisplay.action?sid=101&amp;tid=100&amp;auctionId=93939174" TargetMode="External" /><Relationship Id="rId85" Type="http://schemas.openxmlformats.org/officeDocument/2006/relationships/hyperlink" Target="http://www.bidz.com/bzJApp/ProductDisplay.action?sid=101&amp;tid=100&amp;auctionId=93941889" TargetMode="External" /><Relationship Id="rId86" Type="http://schemas.openxmlformats.org/officeDocument/2006/relationships/hyperlink" Target="http://www.bidz.com/product/BATMAN-Superb-Brand-New-Key-Ring-Beautifully-Crafted-in-Stainless-steel-Total/93952176" TargetMode="External" /><Relationship Id="rId87" Type="http://schemas.openxmlformats.org/officeDocument/2006/relationships/hyperlink" Target="http://www.bidz.com/product/MORELLATO-CIONDOLO-Collection-Terrific-Brand-New-Necklace-With-Genuine-Diamond/93952777" TargetMode="External" /><Relationship Id="rId88" Type="http://schemas.openxmlformats.org/officeDocument/2006/relationships/hyperlink" Target="http://www.bidz.com/bzJApp/ProductDisplay.action?sid=101&amp;tid=100&amp;auctionId=93941510" TargetMode="External" /><Relationship Id="rId89" Type="http://schemas.openxmlformats.org/officeDocument/2006/relationships/hyperlink" Target="http://www.bidz.com/bzJApp/ProductDisplay.action?sid=101&amp;tid=100&amp;auctionId=93937366" TargetMode="External" /><Relationship Id="rId90" Type="http://schemas.openxmlformats.org/officeDocument/2006/relationships/hyperlink" Target="http://www.bidz.com/product/DYRBERG-KERN-of-DENMARK-Uli-Collection-Polished-and-Assembled-by-Hand-Beautiful/93949925" TargetMode="External" /><Relationship Id="rId91" Type="http://schemas.openxmlformats.org/officeDocument/2006/relationships/hyperlink" Target="http://www.bidz.com/bzJApp/ProductDisplay.action?sid=101&amp;tid=100&amp;auctionId=93949967" TargetMode="External" /><Relationship Id="rId92" Type="http://schemas.openxmlformats.org/officeDocument/2006/relationships/hyperlink" Target="http://www.bidz.com/bzJApp/ProductDisplay.action?sid=101&amp;tid=100&amp;auctionId=93950336" TargetMode="External" /><Relationship Id="rId93" Type="http://schemas.openxmlformats.org/officeDocument/2006/relationships/hyperlink" Target="http://www.bidz.com/bzJApp/ProductDisplay.action?sid=101&amp;tid=100&amp;auctionId=93937487" TargetMode="External" /><Relationship Id="rId94" Type="http://schemas.openxmlformats.org/officeDocument/2006/relationships/hyperlink" Target="http://www.bidz.com/product/Stunning-Brand-New-Body-Ring-With-Genuine-Crystals-Beautifully-Designed-in-925/93939134" TargetMode="External" /><Relationship Id="rId95" Type="http://schemas.openxmlformats.org/officeDocument/2006/relationships/hyperlink" Target="http://www.bidz.com/product/MORELLATO-HAPPY-CHARMS-Collection-Dazzling-Brand-New-Ring-Beautifully-Crafted-in/93939454" TargetMode="External" /><Relationship Id="rId96" Type="http://schemas.openxmlformats.org/officeDocument/2006/relationships/hyperlink" Target="http://www.bidz.com/product/NOMINATION-ITALY-Made-in-Italy-Dazzling-Brand-New-Three-stone-Bracelet-With/93991764" TargetMode="External" /><Relationship Id="rId97" Type="http://schemas.openxmlformats.org/officeDocument/2006/relationships/hyperlink" Target="http://www.bidz.com/bzJApp/ProductDisplay.action?sid=101&amp;tid=100&amp;auctionId=93986664" TargetMode="External" /><Relationship Id="rId98" Type="http://schemas.openxmlformats.org/officeDocument/2006/relationships/hyperlink" Target="http://www.bidz.com/bzJApp/ProductDisplay.action?sid=101&amp;tid=100&amp;auctionId=93992684" TargetMode="External" /><Relationship Id="rId99" Type="http://schemas.openxmlformats.org/officeDocument/2006/relationships/hyperlink" Target="http://www.bidz.com/product/Terrific-Brand-New-Body-Ring-With-2-50ctw-Cubic-zirconia-Beautifully-Designed-in/93998947" TargetMode="External" /><Relationship Id="rId100" Type="http://schemas.openxmlformats.org/officeDocument/2006/relationships/hyperlink" Target="http://www.bidz.com/bzJApp/ProductDisplay.action?sid=101&amp;tid=100&amp;auctionId=93993995" TargetMode="External" /><Relationship Id="rId101" Type="http://schemas.openxmlformats.org/officeDocument/2006/relationships/hyperlink" Target="http://www.bidz.com/bzJApp/ProductDisplay.action?sid=101&amp;tid=100&amp;auctionId=93993841" TargetMode="External" /><Relationship Id="rId102" Type="http://schemas.openxmlformats.org/officeDocument/2006/relationships/hyperlink" Target="http://www.bidz.com/bzJApp/ProductDisplay.action?sid=101&amp;tid=100&amp;auctionId=93993479" TargetMode="External" /><Relationship Id="rId103" Type="http://schemas.openxmlformats.org/officeDocument/2006/relationships/hyperlink" Target="http://checkout.bidz.com/bzJApp/ProductDisplay.action?sid=101&amp;tid=100&amp;auctionId=93981528" TargetMode="External" /><Relationship Id="rId104" Type="http://schemas.openxmlformats.org/officeDocument/2006/relationships/hyperlink" Target="http://checkout.bidz.com/bzJApp/ProductDisplay.action?sid=101&amp;tid=100&amp;auctionId=93981562" TargetMode="External" /><Relationship Id="rId105" Type="http://schemas.openxmlformats.org/officeDocument/2006/relationships/hyperlink" Target="http://checkout.bidz.com/bzJApp/storeItemDisplay.action?sid=101&amp;tid=100&amp;axItemId=01361725&amp;hideButton=1" TargetMode="External" /><Relationship Id="rId106" Type="http://schemas.openxmlformats.org/officeDocument/2006/relationships/hyperlink" Target="http://checkout.bidz.com/bzJApp/ProductDisplay.action?sid=101&amp;tid=100&amp;auctionId=93980156" TargetMode="External" /><Relationship Id="rId107" Type="http://schemas.openxmlformats.org/officeDocument/2006/relationships/hyperlink" Target="http://checkout.bidz.com/bzJApp/storeItemDisplay.action?sid=101&amp;tid=100&amp;axItemId=01383312&amp;hideButton=1" TargetMode="External" /><Relationship Id="rId108" Type="http://schemas.openxmlformats.org/officeDocument/2006/relationships/hyperlink" Target="http://checkout.bidz.com/bzJApp/ProductDisplay.action?sid=101&amp;tid=100&amp;auctionId=93948986" TargetMode="External" /><Relationship Id="rId109" Type="http://schemas.openxmlformats.org/officeDocument/2006/relationships/hyperlink" Target="http://checkout.bidz.com/bzJApp/ProductDisplay.action?sid=101&amp;tid=100&amp;auctionId=93966420" TargetMode="External" /><Relationship Id="rId110" Type="http://schemas.openxmlformats.org/officeDocument/2006/relationships/hyperlink" Target="http://checkout.bidz.com/bzJApp/ProductDisplay.action?sid=101&amp;tid=100&amp;auctionId=93951788" TargetMode="External" /><Relationship Id="rId111" Type="http://schemas.openxmlformats.org/officeDocument/2006/relationships/hyperlink" Target="http://checkout.bidz.com/bzJApp/ProductDisplay.action?sid=101&amp;tid=100&amp;auctionId=93964706" TargetMode="External" /><Relationship Id="rId112" Type="http://schemas.openxmlformats.org/officeDocument/2006/relationships/hyperlink" Target="http://checkout.bidz.com/bzJApp/ProductDisplay.action?sid=101&amp;tid=100&amp;auctionId=93949918" TargetMode="External" /><Relationship Id="rId113" Type="http://schemas.openxmlformats.org/officeDocument/2006/relationships/hyperlink" Target="http://checkout.bidz.com/bzJApp/ProductDisplay.action?sid=101&amp;tid=100&amp;auctionId=93940537" TargetMode="External" /><Relationship Id="rId114" Type="http://schemas.openxmlformats.org/officeDocument/2006/relationships/hyperlink" Target="http://checkout.bidz.com/bzJApp/storeItemDisplay.action?sid=101&amp;tid=100&amp;axItemId=01382940&amp;hideButton=1" TargetMode="External" /><Relationship Id="rId115" Type="http://schemas.openxmlformats.org/officeDocument/2006/relationships/hyperlink" Target="http://www.bidz.com/product/Stunning-Brand-New-Body-Ring-With-Genuine-Crystals-Beautifully-Designed-in-925/93939134" TargetMode="External" /><Relationship Id="rId116" Type="http://schemas.openxmlformats.org/officeDocument/2006/relationships/hyperlink" Target="http://www.bidz.com/bzJApp/ProductDisplay.action?sid=101&amp;tid=100&amp;auctionId=93947019" TargetMode="External" /><Relationship Id="rId117" Type="http://schemas.openxmlformats.org/officeDocument/2006/relationships/hyperlink" Target="http://checkout.bidz.com/bzJApp/ProductDisplay.action?sid=101&amp;tid=100&amp;auctionId=93967089" TargetMode="External" /><Relationship Id="rId118" Type="http://schemas.openxmlformats.org/officeDocument/2006/relationships/hyperlink" Target="http://checkout.bidz.com/bzJApp/ProductDisplay.action?sid=101&amp;tid=100&amp;auctionId=93997875" TargetMode="External" /><Relationship Id="rId119" Type="http://schemas.openxmlformats.org/officeDocument/2006/relationships/hyperlink" Target="http://www.bidz.com/bzJApp/ProductDisplay.action?sid=101&amp;tid=100&amp;auctionId=93970214" TargetMode="External" /><Relationship Id="rId120" Type="http://schemas.openxmlformats.org/officeDocument/2006/relationships/hyperlink" Target="http://www.bidz.com/bzJApp/ProductDisplay.action?sid=101&amp;tid=100&amp;auctionId=93970017" TargetMode="External" /><Relationship Id="rId121" Type="http://schemas.openxmlformats.org/officeDocument/2006/relationships/hyperlink" Target="http://checkout.bidz.com/bzJApp/ProductDisplay.action?sid=101&amp;tid=100&amp;auctionId=93997069" TargetMode="External" /><Relationship Id="rId122" Type="http://schemas.openxmlformats.org/officeDocument/2006/relationships/hyperlink" Target="http://checkout.bidz.com/bzJApp/ProductDisplay.action?sid=101&amp;tid=100&amp;auctionId=93997691" TargetMode="External" /><Relationship Id="rId123" Type="http://schemas.openxmlformats.org/officeDocument/2006/relationships/hyperlink" Target="http://checkout.bidz.com/bzJApp/ProductDisplay.action?sid=101&amp;tid=100&amp;auctionId=93998229" TargetMode="External" /><Relationship Id="rId124" Type="http://schemas.openxmlformats.org/officeDocument/2006/relationships/hyperlink" Target="http://checkout.bidz.com/bzJApp/ProductDisplay.action?sid=101&amp;tid=100&amp;auctionId=93997562" TargetMode="External" /><Relationship Id="rId125" Type="http://schemas.openxmlformats.org/officeDocument/2006/relationships/hyperlink" Target="http://checkout.bidz.com/bzJApp/storeItemDisplay.action?sid=101&amp;tid=100&amp;axItemId=01353291&amp;hideButton=1" TargetMode="External" /><Relationship Id="rId126" Type="http://schemas.openxmlformats.org/officeDocument/2006/relationships/hyperlink" Target="http://checkout.bidz.com/bzJApp/ProductDisplay.action?sid=101&amp;tid=100&amp;auctionId=93963072" TargetMode="External" /><Relationship Id="rId127" Type="http://schemas.openxmlformats.org/officeDocument/2006/relationships/hyperlink" Target="http://checkout.bidz.com/bzJApp/ProductDisplay.action?sid=101&amp;tid=100&amp;auctionId=93967421" TargetMode="External" /><Relationship Id="rId128" Type="http://schemas.openxmlformats.org/officeDocument/2006/relationships/hyperlink" Target="http://checkout.bidz.com/bzJApp/storeItemDisplay.action?sid=101&amp;tid=100&amp;axItemId=01369634&amp;hideButton=1" TargetMode="External" /><Relationship Id="rId129" Type="http://schemas.openxmlformats.org/officeDocument/2006/relationships/hyperlink" Target="http://checkout.bidz.com/bzJApp/ProductDisplay.action?sid=101&amp;tid=100&amp;auctionId=93997548" TargetMode="External" /><Relationship Id="rId130" Type="http://schemas.openxmlformats.org/officeDocument/2006/relationships/hyperlink" Target="http://checkout.bidz.com/bzJApp/ProductDisplay.action?sid=101&amp;tid=100&amp;auctionId=93997701" TargetMode="External" /><Relationship Id="rId131" Type="http://schemas.openxmlformats.org/officeDocument/2006/relationships/hyperlink" Target="http://checkout.bidz.com/bzJApp/ProductDisplay.action?sid=101&amp;tid=100&amp;auctionId=93994960" TargetMode="External" /><Relationship Id="rId132" Type="http://schemas.openxmlformats.org/officeDocument/2006/relationships/hyperlink" Target="http://checkout.bidz.com/bzJApp/ProductDisplay.action?sid=101&amp;tid=100&amp;auctionId=93985931" TargetMode="External" /><Relationship Id="rId133" Type="http://schemas.openxmlformats.org/officeDocument/2006/relationships/hyperlink" Target="http://checkout.bidz.com/bzJApp/ProductDisplay.action?sid=101&amp;tid=100&amp;auctionId=93984704" TargetMode="External" /><Relationship Id="rId134" Type="http://schemas.openxmlformats.org/officeDocument/2006/relationships/hyperlink" Target="http://checkout.bidz.com/bzJApp/ProductDisplay.action?sid=101&amp;tid=100&amp;auctionId=93985836" TargetMode="External" /><Relationship Id="rId135" Type="http://schemas.openxmlformats.org/officeDocument/2006/relationships/hyperlink" Target="http://checkout.bidz.com/bzJApp/ProductDisplay.action?sid=101&amp;tid=100&amp;auctionId=93983850" TargetMode="External" /><Relationship Id="rId136" Type="http://schemas.openxmlformats.org/officeDocument/2006/relationships/hyperlink" Target="http://checkout.bidz.com/bzJApp/ProductDisplay.action?sid=101&amp;tid=100&amp;auctionId=93985088" TargetMode="External" /><Relationship Id="rId137" Type="http://schemas.openxmlformats.org/officeDocument/2006/relationships/hyperlink" Target="http://checkout.bidz.com/bzJApp/ProductDisplay.action?sid=101&amp;tid=100&amp;auctionId=93983292" TargetMode="External" /><Relationship Id="rId138" Type="http://schemas.openxmlformats.org/officeDocument/2006/relationships/hyperlink" Target="http://checkout.bidz.com/bzJApp/ProductDisplay.action?sid=101&amp;tid=100&amp;auctionId=93983785" TargetMode="External" /><Relationship Id="rId139" Type="http://schemas.openxmlformats.org/officeDocument/2006/relationships/hyperlink" Target="http://www.bidz.com/product/PILGRIM-SKANDERBORG-DENMARK-Terrific-Brand-New-Necklace-With-Genuine-Crystal/93983388" TargetMode="External" /><Relationship Id="rId140" Type="http://schemas.openxmlformats.org/officeDocument/2006/relationships/hyperlink" Target="http://www.bidz.com/product/MISS-SIXTY-HOLIDAY-Collection-Brand-New-Watch/93977046" TargetMode="External" /><Relationship Id="rId141" Type="http://schemas.openxmlformats.org/officeDocument/2006/relationships/hyperlink" Target="http://www.bidz.com/product/Majestic-Brand-New-Heart-Necklace-With-Genuine-Crystals-Made-of-Purple-Enamel/93981558" TargetMode="External" /><Relationship Id="rId142" Type="http://schemas.openxmlformats.org/officeDocument/2006/relationships/hyperlink" Target="http://www.bidz.com/product/Pleasant-Brand-New-Necklace-With-2-15ctw-Precious-Stones-Genuine-Citrines-and/93981171" TargetMode="External" /><Relationship Id="rId143" Type="http://schemas.openxmlformats.org/officeDocument/2006/relationships/hyperlink" Target="http://www.bidz.com/bzJApp/ProductDisplay.action?sid=101&amp;tid=100&amp;auctionId=93968373" TargetMode="External" /><Relationship Id="rId144" Type="http://schemas.openxmlformats.org/officeDocument/2006/relationships/hyperlink" Target="http://www.bidz.com/bzJApp/ProductDisplay.action?sid=101&amp;tid=100&amp;auctionId=93977163" TargetMode="External" /><Relationship Id="rId145" Type="http://schemas.openxmlformats.org/officeDocument/2006/relationships/hyperlink" Target="http://www.bidz.com/bzJApp/ProductDisplay.action?sid=101&amp;tid=100&amp;auctionId=93968459" TargetMode="External" /><Relationship Id="rId146" Type="http://schemas.openxmlformats.org/officeDocument/2006/relationships/hyperlink" Target="http://www.bidz.com/bzJApp/ProductDisplay.action?sid=101&amp;tid=100&amp;auctionId=93966693" TargetMode="External" /><Relationship Id="rId147" Type="http://schemas.openxmlformats.org/officeDocument/2006/relationships/hyperlink" Target="http://www.bidz.com/product/BLUMARINE-Brand-New-Watch-With-Genuine-Crystals-Certificate-Available/93941776?cb=0.3302301724907011" TargetMode="External" /><Relationship Id="rId148" Type="http://schemas.openxmlformats.org/officeDocument/2006/relationships/hyperlink" Target="http://www.bidz.com/product/DYRBERG-KERN-of-DENMARK-Xirmys-Collection-Polished-and-Assembled-by-Hand/93945124" TargetMode="External" /><Relationship Id="rId149" Type="http://schemas.openxmlformats.org/officeDocument/2006/relationships/hyperlink" Target="http://www.bidz.com/bzJApp/ProductDisplay.action?sid=101&amp;tid=100&amp;auctionId=93939019" TargetMode="External" /><Relationship Id="rId150" Type="http://schemas.openxmlformats.org/officeDocument/2006/relationships/hyperlink" Target="http://www.bidz.com/product/Nice-Brand-New-Necklace-With-3-00ctw-Genuine-Topazes-Made-of-925-Sterling-silver/93938559" TargetMode="External" /><Relationship Id="rId151" Type="http://schemas.openxmlformats.org/officeDocument/2006/relationships/hyperlink" Target="https://docs.google.com/spreadsheet/viewform?hl=en_US&amp;formkey=dEc3ZlNEbEVucjRxXzU4TWhCZEljb0E6MQ" TargetMode="External" /><Relationship Id="rId152" Type="http://schemas.openxmlformats.org/officeDocument/2006/relationships/hyperlink" Target="http://www.bidz.com/bzJApp/ProductDisplay.action?sid=101&amp;tid=100&amp;auctionId=93948624" TargetMode="External" /><Relationship Id="rId153" Type="http://schemas.openxmlformats.org/officeDocument/2006/relationships/hyperlink" Target="http://www.bidz.com/product/VENETIAURUM-Made-in-Italy-Terrific-Brand-New-Circle-Necklace-Well-Made-in-Black/93948327" TargetMode="External" /><Relationship Id="rId154" Type="http://schemas.openxmlformats.org/officeDocument/2006/relationships/hyperlink" Target="http://www.bidz.com/bzJApp/ProductDisplay.action?sid=101&amp;tid=100&amp;auctionId=93951111" TargetMode="External" /><Relationship Id="rId155" Type="http://schemas.openxmlformats.org/officeDocument/2006/relationships/hyperlink" Target="http://www.bidz.com/bzJApp/ProductDisplay.action?sid=101&amp;tid=100&amp;auctionId=93952917" TargetMode="External" /><Relationship Id="rId156" Type="http://schemas.openxmlformats.org/officeDocument/2006/relationships/hyperlink" Target="http://www.bidz.com/product/Superb-Brand-New-Pendant-With-2-30ctw-Cubic-zirconia-in-925-Sterling-silver/93952049" TargetMode="External" /><Relationship Id="rId157" Type="http://schemas.openxmlformats.org/officeDocument/2006/relationships/hyperlink" Target="http://www.bidz.com/bzJApp/ProductDisplay.action?sid=101&amp;tid=100&amp;auctionId=93944162" TargetMode="External" /><Relationship Id="rId158" Type="http://schemas.openxmlformats.org/officeDocument/2006/relationships/hyperlink" Target="http://www.bidz.com/bzJApp/ProductDisplay.action?sid=101&amp;tid=100&amp;auctionId=93939117" TargetMode="External" /><Relationship Id="rId159" Type="http://schemas.openxmlformats.org/officeDocument/2006/relationships/hyperlink" Target="http://www.bidz.com/bzJApp/ProductDisplay.action?sid=101&amp;tid=100&amp;auctionId=93940138" TargetMode="External" /><Relationship Id="rId160" Type="http://schemas.openxmlformats.org/officeDocument/2006/relationships/hyperlink" Target="http://www.bidz.com/bzJApp/ProductDisplay.action?sid=101&amp;tid=100&amp;auctionId=93940388" TargetMode="External" /><Relationship Id="rId161" Type="http://schemas.openxmlformats.org/officeDocument/2006/relationships/hyperlink" Target="http://www.bidz.com/product/LAVAGGI-Attractive-Brand-New-Ring-With-Genuine-Mother-of-pearl-Made-of-925/93956251" TargetMode="External" /><Relationship Id="rId162" Type="http://schemas.openxmlformats.org/officeDocument/2006/relationships/hyperlink" Target="http://checkout.bidz.com/bzJApp/ProductDisplay.action?sid=101&amp;tid=100&amp;auctionId=93981843" TargetMode="External" /><Relationship Id="rId163" Type="http://schemas.openxmlformats.org/officeDocument/2006/relationships/hyperlink" Target="http://checkout.bidz.com/bzJApp/storeItemDisplay.action?sid=101&amp;tid=100&amp;axItemId=01353291&amp;hideButton=1" TargetMode="External" /><Relationship Id="rId164" Type="http://schemas.openxmlformats.org/officeDocument/2006/relationships/hyperlink" Target="http://checkout.bidz.com/bzJApp/ProductDisplay.action?sid=101&amp;tid=100&amp;auctionId=94012441" TargetMode="External" /><Relationship Id="rId165" Type="http://schemas.openxmlformats.org/officeDocument/2006/relationships/hyperlink" Target="http://checkout.bidz.com/bzJApp/ProductDisplay.action?sid=101&amp;tid=100&amp;auctionId=94010189" TargetMode="External" /><Relationship Id="rId166" Type="http://schemas.openxmlformats.org/officeDocument/2006/relationships/hyperlink" Target="http://www.bidz.com/bzJApp/ProductDisplay.action?sid=101&amp;tid=100&amp;auctionId=93983454" TargetMode="External" /><Relationship Id="rId167" Type="http://schemas.openxmlformats.org/officeDocument/2006/relationships/hyperlink" Target="http://checkout.bidz.com/bzJApp/ProductDisplay.action?sid=101&amp;tid=100&amp;auctionId=93979259" TargetMode="External" /><Relationship Id="rId168" Type="http://schemas.openxmlformats.org/officeDocument/2006/relationships/hyperlink" Target="http://checkout.bidz.com/bzJApp/ProductDisplay.action?sid=101&amp;tid=100&amp;auctionId=93980361" TargetMode="External" /><Relationship Id="rId169" Type="http://schemas.openxmlformats.org/officeDocument/2006/relationships/hyperlink" Target="http://checkout.bidz.com/bzJApp/ProductDisplay.action?sid=101&amp;tid=100&amp;auctionId=93978995" TargetMode="External" /><Relationship Id="rId170" Type="http://schemas.openxmlformats.org/officeDocument/2006/relationships/hyperlink" Target="http://checkout.bidz.com/bzJApp/ProductDisplay.action?sid=101&amp;tid=100&amp;auctionId=93973420" TargetMode="External" /><Relationship Id="rId171" Type="http://schemas.openxmlformats.org/officeDocument/2006/relationships/hyperlink" Target="http://checkout.bidz.com/bzJApp/storeItemDisplay.action?sid=101&amp;tid=100&amp;axItemId=01376329&amp;hideButton=1" TargetMode="External" /><Relationship Id="rId172" Type="http://schemas.openxmlformats.org/officeDocument/2006/relationships/hyperlink" Target="http://checkout.bidz.com/bzJApp/ProductDisplay.action?sid=101&amp;tid=100&amp;auctionId=94012569" TargetMode="External" /><Relationship Id="rId173" Type="http://schemas.openxmlformats.org/officeDocument/2006/relationships/hyperlink" Target="http://checkout.bidz.com/bzJApp/ProductDisplay.action?sid=101&amp;tid=100&amp;auctionId=94012530" TargetMode="External" /><Relationship Id="rId174" Type="http://schemas.openxmlformats.org/officeDocument/2006/relationships/hyperlink" Target="http://checkout.bidz.com/bzJApp/ProductDisplay.action?sid=101&amp;tid=100&amp;auctionId=94011489" TargetMode="External" /><Relationship Id="rId175" Type="http://schemas.openxmlformats.org/officeDocument/2006/relationships/hyperlink" Target="http://checkout.bidz.com/bzJApp/ProductDisplay.action?sid=101&amp;tid=100&amp;auctionId=94007366" TargetMode="External" /><Relationship Id="rId176" Type="http://schemas.openxmlformats.org/officeDocument/2006/relationships/hyperlink" Target="http://checkout.bidz.com/bzJApp/ProductDisplay.action?sid=101&amp;tid=100&amp;auctionId=94008845" TargetMode="External" /><Relationship Id="rId177" Type="http://schemas.openxmlformats.org/officeDocument/2006/relationships/hyperlink" Target="http://checkout.bidz.com/bzJApp/ProductDisplay.action?sid=101&amp;tid=100&amp;auctionId=94008788" TargetMode="External" /><Relationship Id="rId178" Type="http://schemas.openxmlformats.org/officeDocument/2006/relationships/hyperlink" Target="http://checkout.bidz.com/bzJApp/storeItemDisplay.action?sid=101&amp;tid=100&amp;axItemId=01382358&amp;hideButton=1" TargetMode="External" /><Relationship Id="rId179" Type="http://schemas.openxmlformats.org/officeDocument/2006/relationships/hyperlink" Target="http://checkout.bidz.com/bzJApp/storeItemDisplay.action?sid=101&amp;tid=100&amp;axItemId=01370304&amp;hideButton=1" TargetMode="External" /><Relationship Id="rId180" Type="http://schemas.openxmlformats.org/officeDocument/2006/relationships/hyperlink" Target="http://checkout.bidz.com/bzJApp/storeItemDisplay.action?sid=101&amp;tid=100&amp;axItemId=01363567&amp;hideButton=1" TargetMode="External" /><Relationship Id="rId181" Type="http://schemas.openxmlformats.org/officeDocument/2006/relationships/hyperlink" Target="http://checkout.bidz.com/bzJApp/storeItemDisplay.action?sid=101&amp;tid=100&amp;axItemId=01378604&amp;hideButton=1" TargetMode="External" /><Relationship Id="rId182" Type="http://schemas.openxmlformats.org/officeDocument/2006/relationships/hyperlink" Target="http://checkout.bidz.com/bzJApp/storeItemDisplay.action?sid=101&amp;tid=100&amp;axItemId=01353411&amp;hideButton=1" TargetMode="External" /><Relationship Id="rId183" Type="http://schemas.openxmlformats.org/officeDocument/2006/relationships/hyperlink" Target="http://checkout.bidz.com/bzJApp/storeItemDisplay.action?sid=101&amp;tid=100&amp;axItemId=01376650&amp;hideButton=1" TargetMode="External" /><Relationship Id="rId184" Type="http://schemas.openxmlformats.org/officeDocument/2006/relationships/hyperlink" Target="http://checkout.bidz.com/bzJApp/storeItemDisplay.action?sid=101&amp;tid=100&amp;axItemId=01380108&amp;hideButton=1" TargetMode="External" /><Relationship Id="rId185" Type="http://schemas.openxmlformats.org/officeDocument/2006/relationships/hyperlink" Target="http://checkout.bidz.com/bzJApp/storeItemDisplay.action?sid=101&amp;tid=100&amp;axItemId=01379730&amp;hideButton=1" TargetMode="External" /><Relationship Id="rId186" Type="http://schemas.openxmlformats.org/officeDocument/2006/relationships/hyperlink" Target="http://checkout.bidz.com/bzJApp/storeItemDisplay.action?sid=101&amp;tid=100&amp;axItemId=1073674&amp;hideButton=1" TargetMode="External" /><Relationship Id="rId187" Type="http://schemas.openxmlformats.org/officeDocument/2006/relationships/hyperlink" Target="http://checkout.bidz.com/bzJApp/storeItemDisplay.action?sid=101&amp;tid=100&amp;axItemId=01376952&amp;hideButton=1" TargetMode="External" /><Relationship Id="rId188" Type="http://schemas.openxmlformats.org/officeDocument/2006/relationships/hyperlink" Target="http://checkout.bidz.com/bzJApp/storeItemDisplay.action?sid=101&amp;tid=100&amp;axItemId=01379944&amp;hideButton=1" TargetMode="External" /><Relationship Id="rId189" Type="http://schemas.openxmlformats.org/officeDocument/2006/relationships/hyperlink" Target="http://checkout.bidz.com/bzJApp/storeItemDisplay.action?sid=101&amp;tid=100&amp;axItemId=01359314&amp;hideButton=1" TargetMode="External" /><Relationship Id="rId190" Type="http://schemas.openxmlformats.org/officeDocument/2006/relationships/hyperlink" Target="http://checkout.bidz.com/bzJApp/storeItemDisplay.action?sid=101&amp;tid=100&amp;axItemId=01353022&amp;hideButton=1" TargetMode="External" /><Relationship Id="rId191" Type="http://schemas.openxmlformats.org/officeDocument/2006/relationships/hyperlink" Target="http://checkout.bidz.com/bzJApp/storeItemDisplay.action?sid=101&amp;tid=100&amp;axItemId=01352595&amp;hideButton=1" TargetMode="External" /><Relationship Id="rId192" Type="http://schemas.openxmlformats.org/officeDocument/2006/relationships/hyperlink" Target="http://checkout.bidz.com/bzJApp/storeItemDisplay.action?sid=101&amp;tid=100&amp;axItemId=01286177&amp;hideButton=1" TargetMode="External" /><Relationship Id="rId193" Type="http://schemas.openxmlformats.org/officeDocument/2006/relationships/hyperlink" Target="http://checkout.bidz.com/bzJApp/storeItemDisplay.action?sid=101&amp;tid=100&amp;axItemId=01382594&amp;hideButton=1" TargetMode="External" /><Relationship Id="rId194" Type="http://schemas.openxmlformats.org/officeDocument/2006/relationships/hyperlink" Target="http://checkout.bidz.com/bzJApp/storeItemDisplay.action?sid=101&amp;tid=100&amp;axItemId=01289713&amp;hideButton=1" TargetMode="External" /><Relationship Id="rId195" Type="http://schemas.openxmlformats.org/officeDocument/2006/relationships/hyperlink" Target="http://checkout.bidz.com/bzJApp/ProductDisplay.action?sid=101&amp;tid=100&amp;auctionId=93999859" TargetMode="External" /><Relationship Id="rId196" Type="http://schemas.openxmlformats.org/officeDocument/2006/relationships/hyperlink" Target="mailto:t@t@" TargetMode="External" /><Relationship Id="rId197" Type="http://schemas.openxmlformats.org/officeDocument/2006/relationships/hyperlink" Target="http://www.bidz.com/product/BILLIONAIRE-Brand-New-Date-Watch-With-Genuine-Crystals-Certificate-Available/93974213" TargetMode="External" /><Relationship Id="rId198" Type="http://schemas.openxmlformats.org/officeDocument/2006/relationships/hyperlink" Target="http://www.bidz.com/product/NOMINATION-ITALY-Made-in-Italy-Dazzling-Brand-New-Three-stone-Bracelet-With/93997413" TargetMode="External" /><Relationship Id="rId19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idz.com/product/LAVAGGI-Wonderful-Brand-New-Cross-Necklace-With-Genuine-Mother-of-pearl-in-925/93970246" TargetMode="External" /><Relationship Id="rId2" Type="http://schemas.openxmlformats.org/officeDocument/2006/relationships/hyperlink" Target="http://checkout.bidz.com/bzJApp/ProductDisplay.action?sid=101&amp;tid=100&amp;auctionId=93965409" TargetMode="External" /><Relationship Id="rId3" Type="http://schemas.openxmlformats.org/officeDocument/2006/relationships/hyperlink" Target="http://www.bidz.com/bzJApp/ProductDisplay.action?sid=101&amp;tid=100&amp;auctionId=93967868" TargetMode="External" /><Relationship Id="rId4" Type="http://schemas.openxmlformats.org/officeDocument/2006/relationships/hyperlink" Target="http://www.bidz.com/product/Pleasant-Brand-New-Necklace-With-2-32ctw-Precious-Stones-Genuine-Garnets-and/93939749" TargetMode="External" /><Relationship Id="rId5" Type="http://schemas.openxmlformats.org/officeDocument/2006/relationships/hyperlink" Target="http://checkout.bidz.com/bzJApp/storeItemDisplay.action?sid=101&amp;tid=100&amp;axItemId=01383231&amp;hideButton=1" TargetMode="External" /><Relationship Id="rId6" Type="http://schemas.openxmlformats.org/officeDocument/2006/relationships/hyperlink" Target="http://www.bidz.com/bzJApp/ProductDisplay.action?sid=101&amp;tid=100&amp;auctionId=93937739" TargetMode="External" /><Relationship Id="rId7" Type="http://schemas.openxmlformats.org/officeDocument/2006/relationships/hyperlink" Target="http://www.bidz.com/product/MORELLATO-Dazzling-Brand-New-Necklace-With-Genuine-Crystals-Crafted-in-Metallic/93941268" TargetMode="External" /><Relationship Id="rId8" Type="http://schemas.openxmlformats.org/officeDocument/2006/relationships/hyperlink" Target="http://www.bidz.com/site/101/product/PILGRIM-SKANDERBORG-DENMARK-Terrific-Brand-New-anklet-With-Genuine-Crystal-Made/93942554" TargetMode="External" /><Relationship Id="rId9" Type="http://schemas.openxmlformats.org/officeDocument/2006/relationships/hyperlink" Target="http://www.bidz.com/bzJApp/ProductDisplay.action?sid=101&amp;tid=100&amp;auctionId=93940427" TargetMode="External" /><Relationship Id="rId10" Type="http://schemas.openxmlformats.org/officeDocument/2006/relationships/hyperlink" Target="http://www.bidz.com/bzJApp/ProductDisplay.action?sid=101&amp;tid=100&amp;auctionId=93939347" TargetMode="External" /><Relationship Id="rId11" Type="http://schemas.openxmlformats.org/officeDocument/2006/relationships/hyperlink" Target="http://www.bidz.com/product/PILGRIM-SKANDERBORG-DENMARK-Superb-Brand-New-Necklace-With-Genuine-Glass-beads/93979932" TargetMode="External" /><Relationship Id="rId12" Type="http://schemas.openxmlformats.org/officeDocument/2006/relationships/hyperlink" Target="http://www.bidz.com/site/101/product/PILGRIM-SKANDERBORG-DENMARK-Superb-Brand-New-Heart-Key-Ring-Beautifully-Designed/93979895" TargetMode="External" /><Relationship Id="rId13" Type="http://schemas.openxmlformats.org/officeDocument/2006/relationships/hyperlink" Target="http://www.bidz.com/product/PILGRIM-SKANDERBORG-DENMARK-Stunning-Brand-New-Brooch-With-Genuine-Crystals/93983366" TargetMode="External" /><Relationship Id="rId14" Type="http://schemas.openxmlformats.org/officeDocument/2006/relationships/hyperlink" Target="http://checkout.bidz.com/bzJApp/ProductDisplay.action?sid=101&amp;tid=100&amp;auctionId=93970613" TargetMode="External" /><Relationship Id="rId15" Type="http://schemas.openxmlformats.org/officeDocument/2006/relationships/hyperlink" Target="http://checkout.bidz.com/bzJApp/ProductDisplay.action?sid=101&amp;tid=100&amp;auctionId=93972931" TargetMode="External" /><Relationship Id="rId16" Type="http://schemas.openxmlformats.org/officeDocument/2006/relationships/hyperlink" Target="http://checkout.bidz.com/bzJApp/ProductDisplay.action?sid=101&amp;tid=100&amp;auctionId=93973439" TargetMode="External" /><Relationship Id="rId17" Type="http://schemas.openxmlformats.org/officeDocument/2006/relationships/hyperlink" Target="http://checkout.bidz.com/bzJApp/ProductDisplay.action?sid=101&amp;tid=100&amp;auctionId=93972692" TargetMode="External" /><Relationship Id="rId18" Type="http://schemas.openxmlformats.org/officeDocument/2006/relationships/hyperlink" Target="http://checkout.bidz.com/bzJApp/storeItemDisplay.action?sid=101&amp;tid=100&amp;axItemId=01367073&amp;hideButton=1" TargetMode="External" /><Relationship Id="rId19" Type="http://schemas.openxmlformats.org/officeDocument/2006/relationships/hyperlink" Target="http://checkout.bidz.com/bzJApp/storeItemDisplay.action?sid=101&amp;tid=100&amp;axItemId=01353022&amp;hideButton=1" TargetMode="External" /><Relationship Id="rId20" Type="http://schemas.openxmlformats.org/officeDocument/2006/relationships/hyperlink" Target="http://checkout.bidz.com/bzJApp/ProductDisplay.action?sid=101&amp;tid=100&amp;auctionId=93969990" TargetMode="External" /><Relationship Id="rId21" Type="http://schemas.openxmlformats.org/officeDocument/2006/relationships/hyperlink" Target="http://checkout.bidz.com/bzJApp/storeItemDisplay.action?sid=101&amp;tid=100&amp;axItemId=01382517&amp;hideButton=1" TargetMode="External" /><Relationship Id="rId22" Type="http://schemas.openxmlformats.org/officeDocument/2006/relationships/hyperlink" Target="http://checkout.bidz.com/bzJApp/storeItemDisplay.action?sid=101&amp;tid=100&amp;axItemId=01374199&amp;hideButton=1" TargetMode="External" /><Relationship Id="rId23" Type="http://schemas.openxmlformats.org/officeDocument/2006/relationships/hyperlink" Target="http://checkout.bidz.com/bzJApp/storeItemDisplay.action?sid=101&amp;tid=100&amp;axItemId=01384083&amp;hideButton=1" TargetMode="External" /><Relationship Id="rId24" Type="http://schemas.openxmlformats.org/officeDocument/2006/relationships/hyperlink" Target="http://checkout.bidz.com/bzJApp/storeItemDisplay.action?sid=101&amp;tid=100&amp;axItemId=01379944&amp;hideButton=1" TargetMode="External" /><Relationship Id="rId25" Type="http://schemas.openxmlformats.org/officeDocument/2006/relationships/hyperlink" Target="http://checkout.bidz.com/bzJApp/storeItemDisplay.action?sid=101&amp;tid=100&amp;axItemId=01382501&amp;hideButton=1" TargetMode="External" /><Relationship Id="rId26" Type="http://schemas.openxmlformats.org/officeDocument/2006/relationships/hyperlink" Target="http://checkout.bidz.com/bzJApp/storeItemDisplay.action?sid=101&amp;tid=100&amp;axItemId=01382517&amp;hideButton=1" TargetMode="External" /><Relationship Id="rId27" Type="http://schemas.openxmlformats.org/officeDocument/2006/relationships/hyperlink" Target="http://checkout.bidz.com/bzJApp/storeItemDisplay.action?sid=101&amp;tid=100&amp;axItemId=01228076&amp;hideButton=1" TargetMode="External" /><Relationship Id="rId28" Type="http://schemas.openxmlformats.org/officeDocument/2006/relationships/hyperlink" Target="http://checkout.bidz.com/bzJApp/storeItemDisplay.action?sid=101&amp;tid=100&amp;axItemId=01379007&amp;hideButton=1" TargetMode="External" /><Relationship Id="rId29" Type="http://schemas.openxmlformats.org/officeDocument/2006/relationships/hyperlink" Target="http://checkout.bidz.com/bzJApp/storeItemDisplay.action?sid=101&amp;tid=100&amp;axItemId=01353291&amp;hideButton=1" TargetMode="External" /><Relationship Id="rId30" Type="http://schemas.openxmlformats.org/officeDocument/2006/relationships/hyperlink" Target="http://checkout.bidz.com/bzJApp/storeItemDisplay.action?sid=101&amp;tid=100&amp;axItemId=01286177&amp;hideButton=1" TargetMode="External" /><Relationship Id="rId31" Type="http://schemas.openxmlformats.org/officeDocument/2006/relationships/hyperlink" Target="http://checkout.bidz.com/bzJApp/storeItemDisplay.action?sid=101&amp;tid=100&amp;axItemId=01363567&amp;hideButton=1" TargetMode="External" /><Relationship Id="rId32" Type="http://schemas.openxmlformats.org/officeDocument/2006/relationships/hyperlink" Target="http://checkout.bidz.com/bzJApp/ProductDisplay.action?sid=101&amp;tid=100&amp;auctionId=93972724" TargetMode="External" /><Relationship Id="rId33" Type="http://schemas.openxmlformats.org/officeDocument/2006/relationships/hyperlink" Target="http://checkout.bidz.com/bzJApp/ProductDisplay.action?sid=101&amp;tid=100&amp;auctionId=93939451" TargetMode="External" /><Relationship Id="rId34" Type="http://schemas.openxmlformats.org/officeDocument/2006/relationships/hyperlink" Target="http://checkout.bidz.com/bzJApp/ProductDisplay.action?sid=101&amp;tid=100&amp;auctionId=93939846" TargetMode="External" /><Relationship Id="rId35" Type="http://schemas.openxmlformats.org/officeDocument/2006/relationships/hyperlink" Target="http://checkout.bidz.com/bzJApp/ProductDisplay.action?sid=101&amp;tid=100&amp;auctionId=93957175" TargetMode="External" /><Relationship Id="rId36" Type="http://schemas.openxmlformats.org/officeDocument/2006/relationships/hyperlink" Target="http://checkout.bidz.com/bzJApp/storeItemDisplay.action?sid=101&amp;tid=100&amp;axItemId=01289764&amp;hideButton=1" TargetMode="External" /><Relationship Id="rId37" Type="http://schemas.openxmlformats.org/officeDocument/2006/relationships/hyperlink" Target="http://checkout.bidz.com/bzJApp/ProductDisplay.action?sid=101&amp;tid=100&amp;auctionId=93939684" TargetMode="External" /><Relationship Id="rId38" Type="http://schemas.openxmlformats.org/officeDocument/2006/relationships/hyperlink" Target="http://checkout.bidz.com/bzJApp/storeItemDisplay.action?sid=101&amp;tid=100&amp;axItemId=01382517&amp;hideButton=1" TargetMode="External" /><Relationship Id="rId39" Type="http://schemas.openxmlformats.org/officeDocument/2006/relationships/hyperlink" Target="http://checkout.bidz.com/bzJApp/ProductDisplay.action?sid=101&amp;tid=100&amp;auctionId=93949416" TargetMode="External" /><Relationship Id="rId40" Type="http://schemas.openxmlformats.org/officeDocument/2006/relationships/hyperlink" Target="http://checkout.bidz.com/bzJApp/ProductDisplay.action?sid=101&amp;tid=100&amp;auctionId=93965624" TargetMode="External" /><Relationship Id="rId41" Type="http://schemas.openxmlformats.org/officeDocument/2006/relationships/hyperlink" Target="http://checkout.bidz.com/bzJApp/ProductDisplay.action?sid=101&amp;tid=100&amp;auctionId=93969213" TargetMode="External" /><Relationship Id="rId42" Type="http://schemas.openxmlformats.org/officeDocument/2006/relationships/hyperlink" Target="http://checkout.bidz.com/bzJApp/ProductDisplay.action?sid=101&amp;tid=100&amp;auctionId=93966114" TargetMode="External" /><Relationship Id="rId43" Type="http://schemas.openxmlformats.org/officeDocument/2006/relationships/hyperlink" Target="http://checkout.bidz.com/bzJApp/ProductDisplay.action?sid=101&amp;tid=100&amp;auctionId=93958080" TargetMode="External" /><Relationship Id="rId44" Type="http://schemas.openxmlformats.org/officeDocument/2006/relationships/hyperlink" Target="http://checkout.bidz.com/bzJApp/ProductDisplay.action?sid=101&amp;tid=100&amp;auctionId=93955234" TargetMode="External" /><Relationship Id="rId45" Type="http://schemas.openxmlformats.org/officeDocument/2006/relationships/hyperlink" Target="http://checkout.bidz.com/bzJApp/storeItemDisplay.action?sid=101&amp;tid=100&amp;axItemId=01383267&amp;hideButton=1" TargetMode="External" /><Relationship Id="rId46" Type="http://schemas.openxmlformats.org/officeDocument/2006/relationships/hyperlink" Target="http://checkout.bidz.com/bzJApp/ProductDisplay.action?sid=101&amp;tid=100&amp;auctionId=93940270" TargetMode="External" /><Relationship Id="rId47" Type="http://schemas.openxmlformats.org/officeDocument/2006/relationships/hyperlink" Target="http://checkout.bidz.com/bzJApp/ProductDisplay.action?sid=101&amp;tid=100&amp;auctionId=93966664" TargetMode="External" /><Relationship Id="rId48" Type="http://schemas.openxmlformats.org/officeDocument/2006/relationships/hyperlink" Target="http://checkout.bidz.com/bzJApp/ProductDisplay.action?sid=101&amp;tid=100&amp;auctionId=93950720" TargetMode="External" /><Relationship Id="rId49" Type="http://schemas.openxmlformats.org/officeDocument/2006/relationships/hyperlink" Target="http://checkout.bidz.com/bzJApp/storeItemDisplay.action?sid=101&amp;tid=100&amp;axItemId=01382517&amp;hideButton=1" TargetMode="External" /><Relationship Id="rId50" Type="http://schemas.openxmlformats.org/officeDocument/2006/relationships/hyperlink" Target="http://checkout.bidz.com/bzJApp/ProductDisplay.action?sid=101&amp;tid=100&amp;auctionId=93979549" TargetMode="External" /><Relationship Id="rId51" Type="http://schemas.openxmlformats.org/officeDocument/2006/relationships/hyperlink" Target="http://www.bidz.com/product/PILGRIM-SKANDERBORG-DENMARK-Terrific-Brand-New-Necklace-With-Genuine-Crystal/93983388" TargetMode="External" /><Relationship Id="rId52" Type="http://schemas.openxmlformats.org/officeDocument/2006/relationships/hyperlink" Target="http://www.bidz.com/product/PILGRIM-SKANDERBORG-DENMARK-Vibrant-Brand-New-Brooch-With-Genuine-Crystal-Made/93978972" TargetMode="External" /><Relationship Id="rId53" Type="http://schemas.openxmlformats.org/officeDocument/2006/relationships/hyperlink" Target="http://www.bidz.com/bzJApp/ProductDisplay.action?sid=101&amp;tid=100&amp;auctionId=93975484" TargetMode="External" /><Relationship Id="rId54" Type="http://schemas.openxmlformats.org/officeDocument/2006/relationships/hyperlink" Target="http://www.bidz.com/bzJApp/ProductDisplay.action?sid=101&amp;tid=100&amp;auctionId=93980022" TargetMode="External" /><Relationship Id="rId55" Type="http://schemas.openxmlformats.org/officeDocument/2006/relationships/hyperlink" Target="http://www.bidz.com/bzJApp/ProductDisplay.action?sid=101&amp;tid=100&amp;auctionId=93969057" TargetMode="External" /><Relationship Id="rId56" Type="http://schemas.openxmlformats.org/officeDocument/2006/relationships/hyperlink" Target="http://www.bidz.com/bzJApp/ProductDisplay.action?sid=101&amp;tid=100&amp;auctionId=93972727" TargetMode="External" /><Relationship Id="rId57" Type="http://schemas.openxmlformats.org/officeDocument/2006/relationships/hyperlink" Target="http://www.bidz.com/product/VENETIAURUM-Made-in-Italy-Terrific-Brand-New-Heart-Necklace-925-Green-Murano/93976232" TargetMode="External" /><Relationship Id="rId58" Type="http://schemas.openxmlformats.org/officeDocument/2006/relationships/hyperlink" Target="http://checkout.bidz.com/bzJApp/ProductDisplay.action?sid=101&amp;tid=100&amp;auctionId=93972029" TargetMode="External" /><Relationship Id="rId59" Type="http://schemas.openxmlformats.org/officeDocument/2006/relationships/hyperlink" Target="http://www.bidz.com/bzJApp/ProductDisplay.action?sid=101&amp;tid=100&amp;auctionId=93973731" TargetMode="External" /><Relationship Id="rId60" Type="http://schemas.openxmlformats.org/officeDocument/2006/relationships/hyperlink" Target="http://www.bidz.com/product/SUPERMAN-Dazzling-Brand-New-Key-Ring-in-Stainless-steel-Total-item-weight-20-4g/93973635" TargetMode="External" /><Relationship Id="rId61" Type="http://schemas.openxmlformats.org/officeDocument/2006/relationships/hyperlink" Target="http://www.bidz.com/product/LOONEY-TUNES-Stunning-Brand-New-Key-Ring-Beautifully-Crafted-in-Stainless-steel/93972073?cb=0.4940358304884285" TargetMode="External" /><Relationship Id="rId62" Type="http://schemas.openxmlformats.org/officeDocument/2006/relationships/hyperlink" Target="http://www.bidz.com/bzJApp/ProductDisplay.action?sid=101&amp;tid=100&amp;auctionId=93956360" TargetMode="External" /><Relationship Id="rId63" Type="http://schemas.openxmlformats.org/officeDocument/2006/relationships/hyperlink" Target="http://www.bidz.com/product/Majestic-Brand-New-Earrings-With-0-70ctw-Cubic-zirconia-and-Mother-of-pearls/93970777" TargetMode="External" /><Relationship Id="rId64" Type="http://schemas.openxmlformats.org/officeDocument/2006/relationships/hyperlink" Target="http://www.bidz.com/product/Stunning-Brand-New-Earrings-With-1-80ctw-Cubic-zirconia-14K-925-Gold-plated/93971985" TargetMode="External" /><Relationship Id="rId65" Type="http://schemas.openxmlformats.org/officeDocument/2006/relationships/hyperlink" Target="http://www.bidz.com/bzJApp/ProductDisplay.action?sid=101&amp;tid=100&amp;auctionId=93970815" TargetMode="External" /><Relationship Id="rId66" Type="http://schemas.openxmlformats.org/officeDocument/2006/relationships/hyperlink" Target="http://www.bidz.com/product/PARIS-HILTON-Brand-New-Watch-With-Genuine-Crystals-Certificate-Available/93961283" TargetMode="External" /><Relationship Id="rId67" Type="http://schemas.openxmlformats.org/officeDocument/2006/relationships/hyperlink" Target="http://www.bidz.com/bzJApp/ProductDisplay.action?sid=101&amp;tid=100&amp;auctionId=93967331" TargetMode="External" /><Relationship Id="rId68" Type="http://schemas.openxmlformats.org/officeDocument/2006/relationships/hyperlink" Target="http://www.bidz.com/product/Wonderful-Brand-New-Stud-Earrings-With-Genuine-4mm-Freshwater-Pearls-Made-of/93968980" TargetMode="External" /><Relationship Id="rId69" Type="http://schemas.openxmlformats.org/officeDocument/2006/relationships/hyperlink" Target="http://www.bidz.com/product/DISNEY-Terrific-Brand-New-Necklace-With-Genuine-Crystal-Well-Made-in-Silver-Base/93969640" TargetMode="External" /><Relationship Id="rId70" Type="http://schemas.openxmlformats.org/officeDocument/2006/relationships/hyperlink" Target="http://www.bidz.com/bzJApp/ProductDisplay.action?sid=101&amp;tid=100&amp;auctionId=93968398" TargetMode="External" /><Relationship Id="rId71" Type="http://schemas.openxmlformats.org/officeDocument/2006/relationships/hyperlink" Target="http://www.bidz.com/bzJApp/ProductDisplay.action?sid=101&amp;tid=100&amp;auctionId=93968430" TargetMode="External" /><Relationship Id="rId72" Type="http://schemas.openxmlformats.org/officeDocument/2006/relationships/hyperlink" Target="http://www.bidz.com/product/Attractive-Brand-New-Pendant-With-5-60ctw-Precious-Stones-Genuine-Diamonds/93968139" TargetMode="External" /><Relationship Id="rId73" Type="http://schemas.openxmlformats.org/officeDocument/2006/relationships/hyperlink" Target="http://www.bidz.com/product/BATMAN-Irresistible-Brand-New-Key-Ring-Stainless-steel-Total-item-weight-20-4g/93967571" TargetMode="External" /><Relationship Id="rId74" Type="http://schemas.openxmlformats.org/officeDocument/2006/relationships/hyperlink" Target="http://www.bidz.com/bzJApp/ProductDisplay.action?sid=101&amp;tid=100&amp;auctionId=93967760" TargetMode="External" /><Relationship Id="rId75" Type="http://schemas.openxmlformats.org/officeDocument/2006/relationships/hyperlink" Target="http://www.bidz.com/product/PARKER-Made-in-USA-Brand-New-Nice-Ball-Point-Pen/93965919" TargetMode="External" /><Relationship Id="rId76" Type="http://schemas.openxmlformats.org/officeDocument/2006/relationships/hyperlink" Target="http://www.bidz.com/bzJApp/ProductDisplay.action?sid=101&amp;tid=100&amp;auctionId=93966652" TargetMode="External" /><Relationship Id="rId77" Type="http://schemas.openxmlformats.org/officeDocument/2006/relationships/hyperlink" Target="http://www.bidz.com/bzJApp/ProductDisplay.action?sid=101&amp;tid=100&amp;auctionId=93966975" TargetMode="External" /><Relationship Id="rId78" Type="http://schemas.openxmlformats.org/officeDocument/2006/relationships/hyperlink" Target="http://www.bidz.com/product/CROTON-Brand-New-Watch/93962503" TargetMode="External" /><Relationship Id="rId79" Type="http://schemas.openxmlformats.org/officeDocument/2006/relationships/hyperlink" Target="http://llfull.bids.com/graphics/ax/2/22/46/49.jpg" TargetMode="External" /><Relationship Id="rId80" Type="http://schemas.openxmlformats.org/officeDocument/2006/relationships/hyperlink" Target="http://www.bidz.com/bzJApp/ProductDisplay.action?sid=101&amp;tid=100&amp;auctionId=93941651" TargetMode="External" /><Relationship Id="rId81" Type="http://schemas.openxmlformats.org/officeDocument/2006/relationships/hyperlink" Target="http://www.bidz.com/product/Majestic-Brand-New-Three-stone-Ring-With-1-50ctw-Genuine-Sapphires-in-925/93953940" TargetMode="External" /><Relationship Id="rId82" Type="http://schemas.openxmlformats.org/officeDocument/2006/relationships/hyperlink" Target="http://www.bidz.com/bzJApp/ProductDisplay.action?sid=101&amp;tid=100&amp;auctionId=93952919" TargetMode="External" /><Relationship Id="rId83" Type="http://schemas.openxmlformats.org/officeDocument/2006/relationships/hyperlink" Target="http://www.bidz.com/product/Dazzling-Brand-New-Ring-With-1-10ctw-Cubic-zirconia-Beautifully-Designed-in-14K/93955233" TargetMode="External" /><Relationship Id="rId84" Type="http://schemas.openxmlformats.org/officeDocument/2006/relationships/hyperlink" Target="http://www.bidz.com/bzJApp/ProductDisplay.action?sid=101&amp;tid=100&amp;auctionId=93939174" TargetMode="External" /><Relationship Id="rId85" Type="http://schemas.openxmlformats.org/officeDocument/2006/relationships/hyperlink" Target="http://www.bidz.com/bzJApp/ProductDisplay.action?sid=101&amp;tid=100&amp;auctionId=93941889" TargetMode="External" /><Relationship Id="rId86" Type="http://schemas.openxmlformats.org/officeDocument/2006/relationships/hyperlink" Target="http://www.bidz.com/product/BATMAN-Superb-Brand-New-Key-Ring-Beautifully-Crafted-in-Stainless-steel-Total/93952176" TargetMode="External" /><Relationship Id="rId87" Type="http://schemas.openxmlformats.org/officeDocument/2006/relationships/hyperlink" Target="http://www.bidz.com/product/MORELLATO-CIONDOLO-Collection-Terrific-Brand-New-Necklace-With-Genuine-Diamond/93952777" TargetMode="External" /><Relationship Id="rId88" Type="http://schemas.openxmlformats.org/officeDocument/2006/relationships/hyperlink" Target="http://www.bidz.com/bzJApp/ProductDisplay.action?sid=101&amp;tid=100&amp;auctionId=93941510" TargetMode="External" /><Relationship Id="rId89" Type="http://schemas.openxmlformats.org/officeDocument/2006/relationships/hyperlink" Target="http://www.bidz.com/bzJApp/ProductDisplay.action?sid=101&amp;tid=100&amp;auctionId=93937366" TargetMode="External" /><Relationship Id="rId90" Type="http://schemas.openxmlformats.org/officeDocument/2006/relationships/hyperlink" Target="http://www.bidz.com/product/DYRBERG-KERN-of-DENMARK-Uli-Collection-Polished-and-Assembled-by-Hand-Beautiful/93949925" TargetMode="External" /><Relationship Id="rId91" Type="http://schemas.openxmlformats.org/officeDocument/2006/relationships/hyperlink" Target="http://www.bidz.com/bzJApp/ProductDisplay.action?sid=101&amp;tid=100&amp;auctionId=93949967" TargetMode="External" /><Relationship Id="rId92" Type="http://schemas.openxmlformats.org/officeDocument/2006/relationships/hyperlink" Target="http://www.bidz.com/bzJApp/ProductDisplay.action?sid=101&amp;tid=100&amp;auctionId=93950336" TargetMode="External" /><Relationship Id="rId93" Type="http://schemas.openxmlformats.org/officeDocument/2006/relationships/hyperlink" Target="http://www.bidz.com/bzJApp/ProductDisplay.action?sid=101&amp;tid=100&amp;auctionId=93937487" TargetMode="External" /><Relationship Id="rId94" Type="http://schemas.openxmlformats.org/officeDocument/2006/relationships/hyperlink" Target="http://www.bidz.com/product/Stunning-Brand-New-Body-Ring-With-Genuine-Crystals-Beautifully-Designed-in-925/93939134" TargetMode="External" /><Relationship Id="rId95" Type="http://schemas.openxmlformats.org/officeDocument/2006/relationships/hyperlink" Target="http://www.bidz.com/product/MORELLATO-HAPPY-CHARMS-Collection-Dazzling-Brand-New-Ring-Beautifully-Crafted-in/93939454" TargetMode="External" /><Relationship Id="rId96" Type="http://schemas.openxmlformats.org/officeDocument/2006/relationships/hyperlink" Target="http://www.bidz.com/product/NOMINATION-ITALY-Made-in-Italy-Dazzling-Brand-New-Three-stone-Bracelet-With/93991764" TargetMode="External" /><Relationship Id="rId97" Type="http://schemas.openxmlformats.org/officeDocument/2006/relationships/hyperlink" Target="http://www.bidz.com/bzJApp/ProductDisplay.action?sid=101&amp;tid=100&amp;auctionId=93986664" TargetMode="External" /><Relationship Id="rId98" Type="http://schemas.openxmlformats.org/officeDocument/2006/relationships/hyperlink" Target="http://www.bidz.com/bzJApp/ProductDisplay.action?sid=101&amp;tid=100&amp;auctionId=93992684" TargetMode="External" /><Relationship Id="rId99" Type="http://schemas.openxmlformats.org/officeDocument/2006/relationships/hyperlink" Target="http://www.bidz.com/product/Terrific-Brand-New-Body-Ring-With-2-50ctw-Cubic-zirconia-Beautifully-Designed-in/93998947" TargetMode="External" /><Relationship Id="rId100" Type="http://schemas.openxmlformats.org/officeDocument/2006/relationships/hyperlink" Target="http://www.bidz.com/bzJApp/ProductDisplay.action?sid=101&amp;tid=100&amp;auctionId=93993995" TargetMode="External" /><Relationship Id="rId101" Type="http://schemas.openxmlformats.org/officeDocument/2006/relationships/hyperlink" Target="http://www.bidz.com/bzJApp/ProductDisplay.action?sid=101&amp;tid=100&amp;auctionId=93993841" TargetMode="External" /><Relationship Id="rId102" Type="http://schemas.openxmlformats.org/officeDocument/2006/relationships/hyperlink" Target="http://www.bidz.com/bzJApp/ProductDisplay.action?sid=101&amp;tid=100&amp;auctionId=93993479" TargetMode="External" /><Relationship Id="rId103" Type="http://schemas.openxmlformats.org/officeDocument/2006/relationships/hyperlink" Target="http://checkout.bidz.com/bzJApp/ProductDisplay.action?sid=101&amp;tid=100&amp;auctionId=93981528" TargetMode="External" /><Relationship Id="rId104" Type="http://schemas.openxmlformats.org/officeDocument/2006/relationships/hyperlink" Target="http://checkout.bidz.com/bzJApp/ProductDisplay.action?sid=101&amp;tid=100&amp;auctionId=93981562" TargetMode="External" /><Relationship Id="rId105" Type="http://schemas.openxmlformats.org/officeDocument/2006/relationships/hyperlink" Target="http://checkout.bidz.com/bzJApp/storeItemDisplay.action?sid=101&amp;tid=100&amp;axItemId=01361725&amp;hideButton=1" TargetMode="External" /><Relationship Id="rId106" Type="http://schemas.openxmlformats.org/officeDocument/2006/relationships/hyperlink" Target="http://checkout.bidz.com/bzJApp/ProductDisplay.action?sid=101&amp;tid=100&amp;auctionId=93980156" TargetMode="External" /><Relationship Id="rId107" Type="http://schemas.openxmlformats.org/officeDocument/2006/relationships/hyperlink" Target="http://checkout.bidz.com/bzJApp/storeItemDisplay.action?sid=101&amp;tid=100&amp;axItemId=01383312&amp;hideButton=1" TargetMode="External" /><Relationship Id="rId108" Type="http://schemas.openxmlformats.org/officeDocument/2006/relationships/hyperlink" Target="http://checkout.bidz.com/bzJApp/ProductDisplay.action?sid=101&amp;tid=100&amp;auctionId=93948986" TargetMode="External" /><Relationship Id="rId109" Type="http://schemas.openxmlformats.org/officeDocument/2006/relationships/hyperlink" Target="http://checkout.bidz.com/bzJApp/ProductDisplay.action?sid=101&amp;tid=100&amp;auctionId=93966420" TargetMode="External" /><Relationship Id="rId110" Type="http://schemas.openxmlformats.org/officeDocument/2006/relationships/hyperlink" Target="http://checkout.bidz.com/bzJApp/ProductDisplay.action?sid=101&amp;tid=100&amp;auctionId=93951788" TargetMode="External" /><Relationship Id="rId111" Type="http://schemas.openxmlformats.org/officeDocument/2006/relationships/hyperlink" Target="http://checkout.bidz.com/bzJApp/ProductDisplay.action?sid=101&amp;tid=100&amp;auctionId=93964706" TargetMode="External" /><Relationship Id="rId112" Type="http://schemas.openxmlformats.org/officeDocument/2006/relationships/hyperlink" Target="http://checkout.bidz.com/bzJApp/ProductDisplay.action?sid=101&amp;tid=100&amp;auctionId=93949918" TargetMode="External" /><Relationship Id="rId113" Type="http://schemas.openxmlformats.org/officeDocument/2006/relationships/hyperlink" Target="http://checkout.bidz.com/bzJApp/ProductDisplay.action?sid=101&amp;tid=100&amp;auctionId=93940537" TargetMode="External" /><Relationship Id="rId114" Type="http://schemas.openxmlformats.org/officeDocument/2006/relationships/hyperlink" Target="http://checkout.bidz.com/bzJApp/storeItemDisplay.action?sid=101&amp;tid=100&amp;axItemId=01382940&amp;hideButton=1" TargetMode="External" /><Relationship Id="rId115" Type="http://schemas.openxmlformats.org/officeDocument/2006/relationships/hyperlink" Target="http://www.bidz.com/product/Stunning-Brand-New-Body-Ring-With-Genuine-Crystals-Beautifully-Designed-in-925/93939134" TargetMode="External" /><Relationship Id="rId116" Type="http://schemas.openxmlformats.org/officeDocument/2006/relationships/hyperlink" Target="http://www.bidz.com/bzJApp/ProductDisplay.action?sid=101&amp;tid=100&amp;auctionId=93947019" TargetMode="External" /><Relationship Id="rId117" Type="http://schemas.openxmlformats.org/officeDocument/2006/relationships/hyperlink" Target="http://checkout.bidz.com/bzJApp/ProductDisplay.action?sid=101&amp;tid=100&amp;auctionId=93967089" TargetMode="External" /><Relationship Id="rId118" Type="http://schemas.openxmlformats.org/officeDocument/2006/relationships/hyperlink" Target="http://checkout.bidz.com/bzJApp/ProductDisplay.action?sid=101&amp;tid=100&amp;auctionId=93997875" TargetMode="External" /><Relationship Id="rId119" Type="http://schemas.openxmlformats.org/officeDocument/2006/relationships/hyperlink" Target="http://www.bidz.com/bzJApp/ProductDisplay.action?sid=101&amp;tid=100&amp;auctionId=93970214" TargetMode="External" /><Relationship Id="rId120" Type="http://schemas.openxmlformats.org/officeDocument/2006/relationships/hyperlink" Target="http://www.bidz.com/bzJApp/ProductDisplay.action?sid=101&amp;tid=100&amp;auctionId=93970017" TargetMode="External" /><Relationship Id="rId121" Type="http://schemas.openxmlformats.org/officeDocument/2006/relationships/hyperlink" Target="http://checkout.bidz.com/bzJApp/ProductDisplay.action?sid=101&amp;tid=100&amp;auctionId=93997069" TargetMode="External" /><Relationship Id="rId122" Type="http://schemas.openxmlformats.org/officeDocument/2006/relationships/hyperlink" Target="http://checkout.bidz.com/bzJApp/ProductDisplay.action?sid=101&amp;tid=100&amp;auctionId=93997691" TargetMode="External" /><Relationship Id="rId123" Type="http://schemas.openxmlformats.org/officeDocument/2006/relationships/hyperlink" Target="http://checkout.bidz.com/bzJApp/ProductDisplay.action?sid=101&amp;tid=100&amp;auctionId=93998229" TargetMode="External" /><Relationship Id="rId124" Type="http://schemas.openxmlformats.org/officeDocument/2006/relationships/hyperlink" Target="http://checkout.bidz.com/bzJApp/ProductDisplay.action?sid=101&amp;tid=100&amp;auctionId=93997562" TargetMode="External" /><Relationship Id="rId125" Type="http://schemas.openxmlformats.org/officeDocument/2006/relationships/hyperlink" Target="http://checkout.bidz.com/bzJApp/storeItemDisplay.action?sid=101&amp;tid=100&amp;axItemId=01353291&amp;hideButton=1" TargetMode="External" /><Relationship Id="rId126" Type="http://schemas.openxmlformats.org/officeDocument/2006/relationships/hyperlink" Target="http://checkout.bidz.com/bzJApp/ProductDisplay.action?sid=101&amp;tid=100&amp;auctionId=93963072" TargetMode="External" /><Relationship Id="rId127" Type="http://schemas.openxmlformats.org/officeDocument/2006/relationships/hyperlink" Target="http://checkout.bidz.com/bzJApp/ProductDisplay.action?sid=101&amp;tid=100&amp;auctionId=93967421" TargetMode="External" /><Relationship Id="rId128" Type="http://schemas.openxmlformats.org/officeDocument/2006/relationships/hyperlink" Target="http://checkout.bidz.com/bzJApp/storeItemDisplay.action?sid=101&amp;tid=100&amp;axItemId=01369634&amp;hideButton=1" TargetMode="External" /><Relationship Id="rId129" Type="http://schemas.openxmlformats.org/officeDocument/2006/relationships/hyperlink" Target="http://checkout.bidz.com/bzJApp/ProductDisplay.action?sid=101&amp;tid=100&amp;auctionId=93997548" TargetMode="External" /><Relationship Id="rId130" Type="http://schemas.openxmlformats.org/officeDocument/2006/relationships/hyperlink" Target="http://checkout.bidz.com/bzJApp/ProductDisplay.action?sid=101&amp;tid=100&amp;auctionId=93997701" TargetMode="External" /><Relationship Id="rId131" Type="http://schemas.openxmlformats.org/officeDocument/2006/relationships/hyperlink" Target="http://checkout.bidz.com/bzJApp/ProductDisplay.action?sid=101&amp;tid=100&amp;auctionId=93994960" TargetMode="External" /><Relationship Id="rId132" Type="http://schemas.openxmlformats.org/officeDocument/2006/relationships/hyperlink" Target="http://checkout.bidz.com/bzJApp/ProductDisplay.action?sid=101&amp;tid=100&amp;auctionId=93985931" TargetMode="External" /><Relationship Id="rId133" Type="http://schemas.openxmlformats.org/officeDocument/2006/relationships/hyperlink" Target="http://checkout.bidz.com/bzJApp/ProductDisplay.action?sid=101&amp;tid=100&amp;auctionId=93984704" TargetMode="External" /><Relationship Id="rId134" Type="http://schemas.openxmlformats.org/officeDocument/2006/relationships/hyperlink" Target="http://checkout.bidz.com/bzJApp/ProductDisplay.action?sid=101&amp;tid=100&amp;auctionId=93985836" TargetMode="External" /><Relationship Id="rId135" Type="http://schemas.openxmlformats.org/officeDocument/2006/relationships/hyperlink" Target="http://checkout.bidz.com/bzJApp/ProductDisplay.action?sid=101&amp;tid=100&amp;auctionId=93983850" TargetMode="External" /><Relationship Id="rId136" Type="http://schemas.openxmlformats.org/officeDocument/2006/relationships/hyperlink" Target="http://checkout.bidz.com/bzJApp/ProductDisplay.action?sid=101&amp;tid=100&amp;auctionId=93985088" TargetMode="External" /><Relationship Id="rId137" Type="http://schemas.openxmlformats.org/officeDocument/2006/relationships/hyperlink" Target="http://checkout.bidz.com/bzJApp/ProductDisplay.action?sid=101&amp;tid=100&amp;auctionId=93983292" TargetMode="External" /><Relationship Id="rId138" Type="http://schemas.openxmlformats.org/officeDocument/2006/relationships/hyperlink" Target="http://checkout.bidz.com/bzJApp/ProductDisplay.action?sid=101&amp;tid=100&amp;auctionId=93983785" TargetMode="External" /><Relationship Id="rId139" Type="http://schemas.openxmlformats.org/officeDocument/2006/relationships/hyperlink" Target="http://www.bidz.com/product/PILGRIM-SKANDERBORG-DENMARK-Terrific-Brand-New-Necklace-With-Genuine-Crystal/93983388" TargetMode="External" /><Relationship Id="rId140" Type="http://schemas.openxmlformats.org/officeDocument/2006/relationships/hyperlink" Target="http://www.bidz.com/product/MISS-SIXTY-HOLIDAY-Collection-Brand-New-Watch/93977046" TargetMode="External" /><Relationship Id="rId141" Type="http://schemas.openxmlformats.org/officeDocument/2006/relationships/hyperlink" Target="http://www.bidz.com/product/Majestic-Brand-New-Heart-Necklace-With-Genuine-Crystals-Made-of-Purple-Enamel/93981558" TargetMode="External" /><Relationship Id="rId142" Type="http://schemas.openxmlformats.org/officeDocument/2006/relationships/hyperlink" Target="http://www.bidz.com/product/Pleasant-Brand-New-Necklace-With-2-15ctw-Precious-Stones-Genuine-Citrines-and/93981171" TargetMode="External" /><Relationship Id="rId143" Type="http://schemas.openxmlformats.org/officeDocument/2006/relationships/hyperlink" Target="http://www.bidz.com/bzJApp/ProductDisplay.action?sid=101&amp;tid=100&amp;auctionId=93968373" TargetMode="External" /><Relationship Id="rId144" Type="http://schemas.openxmlformats.org/officeDocument/2006/relationships/hyperlink" Target="http://www.bidz.com/bzJApp/ProductDisplay.action?sid=101&amp;tid=100&amp;auctionId=93977163" TargetMode="External" /><Relationship Id="rId145" Type="http://schemas.openxmlformats.org/officeDocument/2006/relationships/hyperlink" Target="http://www.bidz.com/bzJApp/ProductDisplay.action?sid=101&amp;tid=100&amp;auctionId=93968459" TargetMode="External" /><Relationship Id="rId146" Type="http://schemas.openxmlformats.org/officeDocument/2006/relationships/hyperlink" Target="http://www.bidz.com/bzJApp/ProductDisplay.action?sid=101&amp;tid=100&amp;auctionId=93966693" TargetMode="External" /><Relationship Id="rId147" Type="http://schemas.openxmlformats.org/officeDocument/2006/relationships/hyperlink" Target="http://www.bidz.com/product/BLUMARINE-Brand-New-Watch-With-Genuine-Crystals-Certificate-Available/93941776?cb=0.3302301724907011" TargetMode="External" /><Relationship Id="rId148" Type="http://schemas.openxmlformats.org/officeDocument/2006/relationships/hyperlink" Target="http://www.bidz.com/product/DYRBERG-KERN-of-DENMARK-Xirmys-Collection-Polished-and-Assembled-by-Hand/93945124" TargetMode="External" /><Relationship Id="rId149" Type="http://schemas.openxmlformats.org/officeDocument/2006/relationships/hyperlink" Target="http://www.bidz.com/bzJApp/ProductDisplay.action?sid=101&amp;tid=100&amp;auctionId=93939019" TargetMode="External" /><Relationship Id="rId150" Type="http://schemas.openxmlformats.org/officeDocument/2006/relationships/hyperlink" Target="http://www.bidz.com/product/Nice-Brand-New-Necklace-With-3-00ctw-Genuine-Topazes-Made-of-925-Sterling-silver/93938559" TargetMode="External" /><Relationship Id="rId151" Type="http://schemas.openxmlformats.org/officeDocument/2006/relationships/hyperlink" Target="https://docs.google.com/spreadsheet/viewform?hl=en_US&amp;formkey=dEc3ZlNEbEVucjRxXzU4TWhCZEljb0E6MQ" TargetMode="External" /><Relationship Id="rId152" Type="http://schemas.openxmlformats.org/officeDocument/2006/relationships/hyperlink" Target="http://www.bidz.com/bzJApp/ProductDisplay.action?sid=101&amp;tid=100&amp;auctionId=93948624" TargetMode="External" /><Relationship Id="rId153" Type="http://schemas.openxmlformats.org/officeDocument/2006/relationships/hyperlink" Target="http://www.bidz.com/product/VENETIAURUM-Made-in-Italy-Terrific-Brand-New-Circle-Necklace-Well-Made-in-Black/93948327" TargetMode="External" /><Relationship Id="rId154" Type="http://schemas.openxmlformats.org/officeDocument/2006/relationships/hyperlink" Target="http://www.bidz.com/bzJApp/ProductDisplay.action?sid=101&amp;tid=100&amp;auctionId=93951111" TargetMode="External" /><Relationship Id="rId155" Type="http://schemas.openxmlformats.org/officeDocument/2006/relationships/hyperlink" Target="http://www.bidz.com/bzJApp/ProductDisplay.action?sid=101&amp;tid=100&amp;auctionId=93952917" TargetMode="External" /><Relationship Id="rId156" Type="http://schemas.openxmlformats.org/officeDocument/2006/relationships/hyperlink" Target="http://www.bidz.com/product/Superb-Brand-New-Pendant-With-2-30ctw-Cubic-zirconia-in-925-Sterling-silver/93952049" TargetMode="External" /><Relationship Id="rId157" Type="http://schemas.openxmlformats.org/officeDocument/2006/relationships/hyperlink" Target="http://www.bidz.com/bzJApp/ProductDisplay.action?sid=101&amp;tid=100&amp;auctionId=93944162" TargetMode="External" /><Relationship Id="rId158" Type="http://schemas.openxmlformats.org/officeDocument/2006/relationships/hyperlink" Target="http://www.bidz.com/bzJApp/ProductDisplay.action?sid=101&amp;tid=100&amp;auctionId=93939117" TargetMode="External" /><Relationship Id="rId159" Type="http://schemas.openxmlformats.org/officeDocument/2006/relationships/hyperlink" Target="http://www.bidz.com/bzJApp/ProductDisplay.action?sid=101&amp;tid=100&amp;auctionId=93940138" TargetMode="External" /><Relationship Id="rId160" Type="http://schemas.openxmlformats.org/officeDocument/2006/relationships/hyperlink" Target="http://www.bidz.com/bzJApp/ProductDisplay.action?sid=101&amp;tid=100&amp;auctionId=93940388" TargetMode="External" /><Relationship Id="rId161" Type="http://schemas.openxmlformats.org/officeDocument/2006/relationships/hyperlink" Target="http://www.bidz.com/product/LAVAGGI-Attractive-Brand-New-Ring-With-Genuine-Mother-of-pearl-Made-of-925/93956251" TargetMode="External" /><Relationship Id="rId162" Type="http://schemas.openxmlformats.org/officeDocument/2006/relationships/hyperlink" Target="http://checkout.bidz.com/bzJApp/ProductDisplay.action?sid=101&amp;tid=100&amp;auctionId=93981843" TargetMode="External" /><Relationship Id="rId163" Type="http://schemas.openxmlformats.org/officeDocument/2006/relationships/hyperlink" Target="http://checkout.bidz.com/bzJApp/storeItemDisplay.action?sid=101&amp;tid=100&amp;axItemId=01353291&amp;hideButton=1" TargetMode="External" /><Relationship Id="rId164" Type="http://schemas.openxmlformats.org/officeDocument/2006/relationships/hyperlink" Target="http://checkout.bidz.com/bzJApp/ProductDisplay.action?sid=101&amp;tid=100&amp;auctionId=94012441" TargetMode="External" /><Relationship Id="rId165" Type="http://schemas.openxmlformats.org/officeDocument/2006/relationships/hyperlink" Target="http://checkout.bidz.com/bzJApp/ProductDisplay.action?sid=101&amp;tid=100&amp;auctionId=94010189" TargetMode="External" /><Relationship Id="rId166" Type="http://schemas.openxmlformats.org/officeDocument/2006/relationships/hyperlink" Target="http://www.bidz.com/bzJApp/ProductDisplay.action?sid=101&amp;tid=100&amp;auctionId=93983454" TargetMode="External" /><Relationship Id="rId167" Type="http://schemas.openxmlformats.org/officeDocument/2006/relationships/hyperlink" Target="http://checkout.bidz.com/bzJApp/ProductDisplay.action?sid=101&amp;tid=100&amp;auctionId=93979259" TargetMode="External" /><Relationship Id="rId168" Type="http://schemas.openxmlformats.org/officeDocument/2006/relationships/hyperlink" Target="http://checkout.bidz.com/bzJApp/ProductDisplay.action?sid=101&amp;tid=100&amp;auctionId=93980361" TargetMode="External" /><Relationship Id="rId169" Type="http://schemas.openxmlformats.org/officeDocument/2006/relationships/hyperlink" Target="http://checkout.bidz.com/bzJApp/ProductDisplay.action?sid=101&amp;tid=100&amp;auctionId=93978995" TargetMode="External" /><Relationship Id="rId170" Type="http://schemas.openxmlformats.org/officeDocument/2006/relationships/hyperlink" Target="http://checkout.bidz.com/bzJApp/ProductDisplay.action?sid=101&amp;tid=100&amp;auctionId=93973420" TargetMode="External" /><Relationship Id="rId171" Type="http://schemas.openxmlformats.org/officeDocument/2006/relationships/hyperlink" Target="http://checkout.bidz.com/bzJApp/storeItemDisplay.action?sid=101&amp;tid=100&amp;axItemId=01376329&amp;hideButton=1" TargetMode="External" /><Relationship Id="rId172" Type="http://schemas.openxmlformats.org/officeDocument/2006/relationships/hyperlink" Target="http://checkout.bidz.com/bzJApp/ProductDisplay.action?sid=101&amp;tid=100&amp;auctionId=94012569" TargetMode="External" /><Relationship Id="rId173" Type="http://schemas.openxmlformats.org/officeDocument/2006/relationships/hyperlink" Target="http://checkout.bidz.com/bzJApp/ProductDisplay.action?sid=101&amp;tid=100&amp;auctionId=94012530" TargetMode="External" /><Relationship Id="rId174" Type="http://schemas.openxmlformats.org/officeDocument/2006/relationships/hyperlink" Target="http://checkout.bidz.com/bzJApp/ProductDisplay.action?sid=101&amp;tid=100&amp;auctionId=94011489" TargetMode="External" /><Relationship Id="rId175" Type="http://schemas.openxmlformats.org/officeDocument/2006/relationships/hyperlink" Target="http://checkout.bidz.com/bzJApp/ProductDisplay.action?sid=101&amp;tid=100&amp;auctionId=94007366" TargetMode="External" /><Relationship Id="rId176" Type="http://schemas.openxmlformats.org/officeDocument/2006/relationships/hyperlink" Target="http://checkout.bidz.com/bzJApp/ProductDisplay.action?sid=101&amp;tid=100&amp;auctionId=94008845" TargetMode="External" /><Relationship Id="rId177" Type="http://schemas.openxmlformats.org/officeDocument/2006/relationships/hyperlink" Target="http://checkout.bidz.com/bzJApp/ProductDisplay.action?sid=101&amp;tid=100&amp;auctionId=94008788" TargetMode="External" /><Relationship Id="rId178" Type="http://schemas.openxmlformats.org/officeDocument/2006/relationships/hyperlink" Target="http://checkout.bidz.com/bzJApp/storeItemDisplay.action?sid=101&amp;tid=100&amp;axItemId=01382358&amp;hideButton=1" TargetMode="External" /><Relationship Id="rId179" Type="http://schemas.openxmlformats.org/officeDocument/2006/relationships/hyperlink" Target="http://checkout.bidz.com/bzJApp/storeItemDisplay.action?sid=101&amp;tid=100&amp;axItemId=01370304&amp;hideButton=1" TargetMode="External" /><Relationship Id="rId180" Type="http://schemas.openxmlformats.org/officeDocument/2006/relationships/hyperlink" Target="http://checkout.bidz.com/bzJApp/storeItemDisplay.action?sid=101&amp;tid=100&amp;axItemId=01363567&amp;hideButton=1" TargetMode="External" /><Relationship Id="rId181" Type="http://schemas.openxmlformats.org/officeDocument/2006/relationships/hyperlink" Target="http://checkout.bidz.com/bzJApp/storeItemDisplay.action?sid=101&amp;tid=100&amp;axItemId=01378604&amp;hideButton=1" TargetMode="External" /><Relationship Id="rId182" Type="http://schemas.openxmlformats.org/officeDocument/2006/relationships/hyperlink" Target="http://checkout.bidz.com/bzJApp/storeItemDisplay.action?sid=101&amp;tid=100&amp;axItemId=01353411&amp;hideButton=1" TargetMode="External" /><Relationship Id="rId183" Type="http://schemas.openxmlformats.org/officeDocument/2006/relationships/hyperlink" Target="http://checkout.bidz.com/bzJApp/storeItemDisplay.action?sid=101&amp;tid=100&amp;axItemId=01376650&amp;hideButton=1" TargetMode="External" /><Relationship Id="rId184" Type="http://schemas.openxmlformats.org/officeDocument/2006/relationships/hyperlink" Target="http://checkout.bidz.com/bzJApp/storeItemDisplay.action?sid=101&amp;tid=100&amp;axItemId=01380108&amp;hideButton=1" TargetMode="External" /><Relationship Id="rId185" Type="http://schemas.openxmlformats.org/officeDocument/2006/relationships/hyperlink" Target="http://checkout.bidz.com/bzJApp/storeItemDisplay.action?sid=101&amp;tid=100&amp;axItemId=01379730&amp;hideButton=1" TargetMode="External" /><Relationship Id="rId186" Type="http://schemas.openxmlformats.org/officeDocument/2006/relationships/hyperlink" Target="http://checkout.bidz.com/bzJApp/storeItemDisplay.action?sid=101&amp;tid=100&amp;axItemId=1073674&amp;hideButton=1" TargetMode="External" /><Relationship Id="rId187" Type="http://schemas.openxmlformats.org/officeDocument/2006/relationships/hyperlink" Target="http://checkout.bidz.com/bzJApp/storeItemDisplay.action?sid=101&amp;tid=100&amp;axItemId=01376952&amp;hideButton=1" TargetMode="External" /><Relationship Id="rId188" Type="http://schemas.openxmlformats.org/officeDocument/2006/relationships/hyperlink" Target="http://checkout.bidz.com/bzJApp/storeItemDisplay.action?sid=101&amp;tid=100&amp;axItemId=01379944&amp;hideButton=1" TargetMode="External" /><Relationship Id="rId189" Type="http://schemas.openxmlformats.org/officeDocument/2006/relationships/hyperlink" Target="http://checkout.bidz.com/bzJApp/storeItemDisplay.action?sid=101&amp;tid=100&amp;axItemId=01359314&amp;hideButton=1" TargetMode="External" /><Relationship Id="rId190" Type="http://schemas.openxmlformats.org/officeDocument/2006/relationships/hyperlink" Target="http://checkout.bidz.com/bzJApp/storeItemDisplay.action?sid=101&amp;tid=100&amp;axItemId=01353022&amp;hideButton=1" TargetMode="External" /><Relationship Id="rId191" Type="http://schemas.openxmlformats.org/officeDocument/2006/relationships/hyperlink" Target="http://checkout.bidz.com/bzJApp/storeItemDisplay.action?sid=101&amp;tid=100&amp;axItemId=01352595&amp;hideButton=1" TargetMode="External" /><Relationship Id="rId192" Type="http://schemas.openxmlformats.org/officeDocument/2006/relationships/hyperlink" Target="http://checkout.bidz.com/bzJApp/storeItemDisplay.action?sid=101&amp;tid=100&amp;axItemId=01286177&amp;hideButton=1" TargetMode="External" /><Relationship Id="rId193" Type="http://schemas.openxmlformats.org/officeDocument/2006/relationships/hyperlink" Target="http://checkout.bidz.com/bzJApp/storeItemDisplay.action?sid=101&amp;tid=100&amp;axItemId=01382594&amp;hideButton=1" TargetMode="External" /><Relationship Id="rId194" Type="http://schemas.openxmlformats.org/officeDocument/2006/relationships/hyperlink" Target="http://checkout.bidz.com/bzJApp/storeItemDisplay.action?sid=101&amp;tid=100&amp;axItemId=01289713&amp;hideButton=1" TargetMode="External" /><Relationship Id="rId195" Type="http://schemas.openxmlformats.org/officeDocument/2006/relationships/hyperlink" Target="http://checkout.bidz.com/bzJApp/ProductDisplay.action?sid=101&amp;tid=100&amp;auctionId=93999859" TargetMode="External" /><Relationship Id="rId196" Type="http://schemas.openxmlformats.org/officeDocument/2006/relationships/hyperlink" Target="mailto:t@t@" TargetMode="External" /><Relationship Id="rId197" Type="http://schemas.openxmlformats.org/officeDocument/2006/relationships/hyperlink" Target="http://www.bidz.com/product/BILLIONAIRE-Brand-New-Date-Watch-With-Genuine-Crystals-Certificate-Available/93974213" TargetMode="External" /><Relationship Id="rId198" Type="http://schemas.openxmlformats.org/officeDocument/2006/relationships/hyperlink" Target="http://www.bidz.com/product/NOMINATION-ITALY-Made-in-Italy-Dazzling-Brand-New-Three-stone-Bracelet-With/93997413" TargetMode="External" /><Relationship Id="rId199" Type="http://schemas.openxmlformats.org/officeDocument/2006/relationships/hyperlink" Target="http://www.bidz.com/product/Majestic-Brand-New-Three-stone-Ring-With-1-30ctw-Genuine-Garnets-925-Sterling/93985041" TargetMode="External" /><Relationship Id="rId200" Type="http://schemas.openxmlformats.org/officeDocument/2006/relationships/hyperlink" Target="http://www.bidz.com/bzJApp/ProductDisplay.action?sid=101&amp;tid=100&amp;auctionId=93996577" TargetMode="External" /><Relationship Id="rId201" Type="http://schemas.openxmlformats.org/officeDocument/2006/relationships/hyperlink" Target="http://www.bidz.com/bzJApp/ProductDisplay.action?sid=101&amp;tid=100&amp;auctionId=93950994" TargetMode="External" /><Relationship Id="rId202" Type="http://schemas.openxmlformats.org/officeDocument/2006/relationships/hyperlink" Target="http://www.bidz.com/product/ROBERTO-CAVALLI-Made-in-Italy-Brand-New-Watch/93987697" TargetMode="External" /><Relationship Id="rId203" Type="http://schemas.openxmlformats.org/officeDocument/2006/relationships/hyperlink" Target="http://www.bidz.com/product/Exquisite-Brand-New-Ring-With-2-08ctw-Precious-Stones-Genuine-Tanzanites-and/93999942" TargetMode="External" /><Relationship Id="rId204" Type="http://schemas.openxmlformats.org/officeDocument/2006/relationships/hyperlink" Target="http://www.bidz.com/product/BETTY-BOOP-Brand-New-Watch/94001485" TargetMode="External" /><Relationship Id="rId205" Type="http://schemas.openxmlformats.org/officeDocument/2006/relationships/hyperlink" Target="http://www.bidz.com/product/Wonderful-Brand-New-Ring-With-1-05ctw-Genuine-Peridots-Crafted-in-925-Sterling/94011290" TargetMode="External" /><Relationship Id="rId206" Type="http://schemas.openxmlformats.org/officeDocument/2006/relationships/hyperlink" Target="http://www.bidz.com/product/OMAX-Brand-New-Gentlemens-Date-Watch/94009657" TargetMode="External" /><Relationship Id="rId207" Type="http://schemas.openxmlformats.org/officeDocument/2006/relationships/hyperlink" Target="http://www.bidz.com/product/MORELLATO-BIRMANIA-Collection-Exquisite-Brand-New-Ring-With-Genuine-8-0mm/94012309" TargetMode="External" /><Relationship Id="rId208" Type="http://schemas.openxmlformats.org/officeDocument/2006/relationships/hyperlink" Target="http://www.bidz.com/product/MORELLATO-COLLANE-Collection-Stunning-Brand-New-Cross-Necklace-With-Precious/94012021" TargetMode="External" /><Relationship Id="rId209" Type="http://schemas.openxmlformats.org/officeDocument/2006/relationships/hyperlink" Target="http://www.bidz.com/product/Charming-Brand-New-Earrings-With-Genuine-Mother-of-pearls-Made-of-Gold-Plated/93997338" TargetMode="External" /><Relationship Id="rId210" Type="http://schemas.openxmlformats.org/officeDocument/2006/relationships/hyperlink" Target="http://www.bidz.com/product/Majestic-Brand-New-Necklace-With-Genuine-Freshwater-Pearls-Total-item-weight/93989270" TargetMode="External" /><Relationship Id="rId211" Type="http://schemas.openxmlformats.org/officeDocument/2006/relationships/hyperlink" Target="http://www.bidz.com/product/Dazzling-Brand-New-Necklace-With-1-80ctw-Genuine-Sapphires-Made-of-925-Sterling/94000666" TargetMode="External" /><Relationship Id="rId212" Type="http://schemas.openxmlformats.org/officeDocument/2006/relationships/hyperlink" Target="http://www.bidz.com/product/MORELLATO-CIONDOLO-Collection-Exquisite-Brand-New-Necklace-With-Genuine-Diamond/93999842" TargetMode="External" /><Relationship Id="rId213" Type="http://schemas.openxmlformats.org/officeDocument/2006/relationships/hyperlink" Target="http://checkout.bidz.com/bzJApp/ProductDisplay.action?sid=101&amp;tid=100&amp;auctionId=94010336" TargetMode="External" /><Relationship Id="rId214" Type="http://schemas.openxmlformats.org/officeDocument/2006/relationships/hyperlink" Target="http://www.bidz.com/bzJApp/ProductDisplay.action?sid=101&amp;tid=100&amp;auctionId=93978859" TargetMode="External" /><Relationship Id="rId215" Type="http://schemas.openxmlformats.org/officeDocument/2006/relationships/hyperlink" Target="http://checkout.bidz.com/bzJApp/ProductDisplay.action?sid=101&amp;tid=100&amp;auctionId=94011778" TargetMode="External" /><Relationship Id="rId216" Type="http://schemas.openxmlformats.org/officeDocument/2006/relationships/hyperlink" Target="http://checkout.bidz.com/bzJApp/storeItemDisplay.action?sid=101&amp;tid=100&amp;axItemId=01228076&amp;hideButton=1" TargetMode="External" /><Relationship Id="rId217" Type="http://schemas.openxmlformats.org/officeDocument/2006/relationships/hyperlink" Target="http://checkout.bidz.com/bzJApp/ProductDisplay.action?sid=101&amp;tid=100&amp;auctionId=93982976" TargetMode="External" /><Relationship Id="rId218" Type="http://schemas.openxmlformats.org/officeDocument/2006/relationships/hyperlink" Target="http://www.bidz.com/product/Charming-Brand-New-Earrings-With-6-90ctw-Genuine-Rubies-Crafted-in-925-Sterling/93980404" TargetMode="External" /><Relationship Id="rId219" Type="http://schemas.openxmlformats.org/officeDocument/2006/relationships/hyperlink" Target="http://www.bidz.com/product/Charming-Brand-New-Ring-With-0-90ctw-Genuine-Emeralds-in-925-Sterling-silver/93985437" TargetMode="External" /><Relationship Id="rId220" Type="http://schemas.openxmlformats.org/officeDocument/2006/relationships/hyperlink" Target="http://www.bidz.com/product/Stylish-Brand-New-Necklace-With-Genuine-Mother-of-pearl-Silver-Base-metal-and/93980035" TargetMode="External" /><Relationship Id="rId221" Type="http://schemas.openxmlformats.org/officeDocument/2006/relationships/hyperlink" Target="http://www.bidz.com/product/Majestic-Brand-New-Stud-Earrings-With-2-40ctw-Genuine-Topazes-14K-Yellow-Gold/93982041" TargetMode="External" /><Relationship Id="rId222" Type="http://schemas.openxmlformats.org/officeDocument/2006/relationships/hyperlink" Target="http://www.bidz.com/product/Pleasant-Brand-New-Stud-Earrings-With-Genuine-Diamonds-in-925-Sterling-silver/93982321" TargetMode="External" /><Relationship Id="rId223" Type="http://schemas.openxmlformats.org/officeDocument/2006/relationships/hyperlink" Target="http://www.bidz.com/bzJApp/ProductDisplay.action?sid=101&amp;tid=100&amp;auctionId=93998104cs/ax/2/22/10/76.jpg" TargetMode="External" /><Relationship Id="rId224" Type="http://schemas.openxmlformats.org/officeDocument/2006/relationships/hyperlink" Target="http://www.bidz.com/bzJApp/ProductDisplay.action?sid=101&amp;tid=100&amp;auctionId=93997944" TargetMode="External" /><Relationship Id="rId225" Type="http://schemas.openxmlformats.org/officeDocument/2006/relationships/hyperlink" Target="http://www.bidz.com/bzJApp/ProductDisplay.action?sid=101&amp;tid=100&amp;auctionId=93981869" TargetMode="External" /><Relationship Id="rId226" Type="http://schemas.openxmlformats.org/officeDocument/2006/relationships/hyperlink" Target="http://www.bidz.com/product/CHRONOTECH-Brand-New-Watch-With-Genuine-Crystals-Certificate-Available/94001911" TargetMode="External" /><Relationship Id="rId227" Type="http://schemas.openxmlformats.org/officeDocument/2006/relationships/hyperlink" Target="http://www.bidz.com/product/Pleasant-Brand-New-Three-stone-Ring-With-1-30ctw-Genuine-Topazes-Crafted-in-925/94001828" TargetMode="External" /><Relationship Id="rId228" Type="http://schemas.openxmlformats.org/officeDocument/2006/relationships/hyperlink" Target="http://www.bidz.com/product/NOMINATION-ITALY-Made-in-Italy-Stunning-Brand-New-Three-stone-Bracelet-With-3/93999640" TargetMode="External" /><Relationship Id="rId229" Type="http://schemas.openxmlformats.org/officeDocument/2006/relationships/hyperlink" Target="http://www.bidz.com/product/MORELLATO-BIRMANIA-Collection-Terrific-Brand-New-Ring-With-Genuine-8-0mm/94001858" TargetMode="External" /><Relationship Id="rId230" Type="http://schemas.openxmlformats.org/officeDocument/2006/relationships/hyperlink" Target="http://www.bidz.com/product/MORELLATO-Stunning-Brand-New-Bracelet-With-Genuine-Diamond-Beautifully-Designed/93985798" TargetMode="External" /><Relationship Id="rId231" Type="http://schemas.openxmlformats.org/officeDocument/2006/relationships/hyperlink" Target="http://www.bidz.com/product/Irresistible-Brand-New-Heart-Body-Ring-With-1-20ctw-Cubic-zirconia-925-Sterling/93999545" TargetMode="External" /><Relationship Id="rId232" Type="http://schemas.openxmlformats.org/officeDocument/2006/relationships/hyperlink" Target="http://www.bidz.com/product/Exquisite-Brand-New-Stud-Earrings-With-Simulated-gems-925-Sterling-silver/94000199" TargetMode="External" /><Relationship Id="rId233" Type="http://schemas.openxmlformats.org/officeDocument/2006/relationships/hyperlink" Target="http://www.bidz.com/bzJApp/ProductDisplay.action?sid=101&amp;tid=100&amp;auctionId=94012338" TargetMode="External" /><Relationship Id="rId234" Type="http://schemas.openxmlformats.org/officeDocument/2006/relationships/hyperlink" Target="http://www.bidz.com/bzJApp/ProductDisplay.action?sid=101&amp;tid=100&amp;auctionId=93982015" TargetMode="External" /><Relationship Id="rId235" Type="http://schemas.openxmlformats.org/officeDocument/2006/relationships/hyperlink" Target="http://www.bidz.com/bzJApp/ProductDisplay.action?sid=101&amp;tid=100&amp;auctionId=93980554" TargetMode="External" /><Relationship Id="rId236" Type="http://schemas.openxmlformats.org/officeDocument/2006/relationships/hyperlink" Target="http://www.bidz.com/bzJApp/ProductDisplay.action?sid=101&amp;tid=100&amp;auctionId=93985432" TargetMode="External" /><Relationship Id="rId237" Type="http://schemas.openxmlformats.org/officeDocument/2006/relationships/hyperlink" Target="http://www.bidz.com/product/Superb-Brand-New-Earrings-With-4-90ctw-Cubic-zirconia-Crafted-in-925-Sterling/93993533" TargetMode="External" /><Relationship Id="rId238" Type="http://schemas.openxmlformats.org/officeDocument/2006/relationships/hyperlink" Target="http://www.bidz.com/bzJApp/ProductDisplay.action?sid=101&amp;tid=100&amp;auctionId=93981206" TargetMode="External" /><Relationship Id="rId239" Type="http://schemas.openxmlformats.org/officeDocument/2006/relationships/hyperlink" Target="http://www.bidz.com/bzJApp/ProductDisplay.action?sid=101&amp;tid=100&amp;auctionId=93981071" TargetMode="External" /><Relationship Id="rId240" Type="http://schemas.openxmlformats.org/officeDocument/2006/relationships/hyperlink" Target="http://www.bidz.com/bzJApp/ProductDisplay.action?sid=101&amp;tid=100&amp;auctionId=93981444" TargetMode="External" /><Relationship Id="rId241" Type="http://schemas.openxmlformats.org/officeDocument/2006/relationships/hyperlink" Target="http://www.bidz.com/bzJApp/ProductDisplay.action?sid=101&amp;tid=100&amp;auctionId=93981202" TargetMode="External" /><Relationship Id="rId242" Type="http://schemas.openxmlformats.org/officeDocument/2006/relationships/hyperlink" Target="http://www.bidz.com/bzJApp/ProductDisplay.action?sid=101&amp;tid=100&amp;auctionId=93981670" TargetMode="External" /><Relationship Id="rId243" Type="http://schemas.openxmlformats.org/officeDocument/2006/relationships/hyperlink" Target="http://www.bidz.com/product/Majestic-Brand-New-Heart-Necklace-With-0-60ctw-Genuine-Topazes-in-925-Sterling/93981870" TargetMode="External" /><Relationship Id="rId244" Type="http://schemas.openxmlformats.org/officeDocument/2006/relationships/hyperlink" Target="http://www.bidz.com/product/PILGRIM-SKANDERBORG-DENMARK-Stunning-Brand-New-Bracelet-Yellow-Base-metal-and/94000161" TargetMode="External" /><Relationship Id="rId245" Type="http://schemas.openxmlformats.org/officeDocument/2006/relationships/hyperlink" Target="http://www.bidz.com/product/PILGRIM-SKANDERBORG-DENMARK-Vibrant-Brand-New-Bracelet-Made-of-Silver-Base/94013898" TargetMode="External" /><Relationship Id="rId246" Type="http://schemas.openxmlformats.org/officeDocument/2006/relationships/hyperlink" Target="http://www.bidz.com/product/PRINCESS-PRIDE-Dazzling-Brand-New-Heart-Necklace-Well-Made-in-Gold-Plated-Base/93993255" TargetMode="External" /><Relationship Id="rId247" Type="http://schemas.openxmlformats.org/officeDocument/2006/relationships/hyperlink" Target="http://www.bidz.com/bzJApp/ProductDisplay.action?sid=101&amp;tid=100&amp;auctionId=93949836" TargetMode="External" /><Relationship Id="rId248" Type="http://schemas.openxmlformats.org/officeDocument/2006/relationships/hyperlink" Target="http://www.bidz.com/product/Majestic-Brand-New-Necklace-With-3-00ctw-Precious-Stones-Genuine-Amethysts-and/93987003" TargetMode="External" /><Relationship Id="rId24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8"/>
  <sheetViews>
    <sheetView zoomScalePageLayoutView="0" workbookViewId="0" topLeftCell="A1">
      <pane ySplit="1" topLeftCell="A59" activePane="bottomLeft" state="frozen"/>
      <selection pane="topLeft" activeCell="A1" sqref="A1"/>
      <selection pane="bottomLeft" activeCell="H71" sqref="H71"/>
    </sheetView>
  </sheetViews>
  <sheetFormatPr defaultColWidth="17.140625" defaultRowHeight="12.75" customHeight="1"/>
  <cols>
    <col min="1" max="1" width="4.140625" style="0" customWidth="1"/>
    <col min="2" max="2" width="15.57421875" style="2" customWidth="1"/>
    <col min="3" max="3" width="47.8515625" style="3" customWidth="1"/>
    <col min="4" max="4" width="33.28125" style="3" customWidth="1"/>
    <col min="5" max="5" width="11.140625" style="2" customWidth="1"/>
    <col min="6" max="6" width="14.00390625" style="2" customWidth="1"/>
    <col min="7" max="7" width="11.28125" style="4" customWidth="1"/>
    <col min="8" max="8" width="17.140625" style="26" customWidth="1"/>
    <col min="9" max="9" width="17.140625" style="28" customWidth="1"/>
    <col min="10" max="22" width="17.140625" style="0" customWidth="1"/>
  </cols>
  <sheetData>
    <row r="1" spans="2:9" ht="63" customHeight="1" thickBot="1">
      <c r="B1" s="1" t="s">
        <v>189</v>
      </c>
      <c r="C1" s="17" t="s">
        <v>203</v>
      </c>
      <c r="D1" s="17" t="s">
        <v>185</v>
      </c>
      <c r="E1" s="17" t="s">
        <v>145</v>
      </c>
      <c r="F1" s="18" t="s">
        <v>173</v>
      </c>
      <c r="G1" s="32" t="s">
        <v>504</v>
      </c>
      <c r="H1" s="17" t="s">
        <v>503</v>
      </c>
      <c r="I1" s="34" t="s">
        <v>505</v>
      </c>
    </row>
    <row r="2" spans="1:8" ht="25.5" customHeight="1">
      <c r="A2" s="2">
        <v>1</v>
      </c>
      <c r="B2" s="12" t="s">
        <v>210</v>
      </c>
      <c r="C2" s="6" t="s">
        <v>113</v>
      </c>
      <c r="D2" s="6" t="s">
        <v>74</v>
      </c>
      <c r="E2" s="6">
        <v>95</v>
      </c>
      <c r="F2" s="6"/>
      <c r="G2" s="33">
        <f aca="true" t="shared" si="0" ref="G2:G33">(E2+2+(E2+2)*0.03)*1.12*31.5</f>
        <v>3524.8248000000003</v>
      </c>
      <c r="H2" s="27"/>
    </row>
    <row r="3" spans="1:7" ht="25.5" customHeight="1">
      <c r="A3" s="2">
        <v>2</v>
      </c>
      <c r="B3" s="10" t="s">
        <v>210</v>
      </c>
      <c r="C3" s="9" t="s">
        <v>239</v>
      </c>
      <c r="D3" s="13" t="s">
        <v>238</v>
      </c>
      <c r="E3" s="5">
        <v>16</v>
      </c>
      <c r="F3" s="5"/>
      <c r="G3" s="19">
        <f t="shared" si="0"/>
        <v>654.0912000000001</v>
      </c>
    </row>
    <row r="4" spans="1:9" ht="25.5" customHeight="1">
      <c r="A4" s="2">
        <v>3</v>
      </c>
      <c r="B4" s="10" t="s">
        <v>210</v>
      </c>
      <c r="C4" s="9" t="s">
        <v>410</v>
      </c>
      <c r="D4" s="13" t="s">
        <v>411</v>
      </c>
      <c r="E4" s="5">
        <v>1</v>
      </c>
      <c r="F4" s="5"/>
      <c r="G4" s="19">
        <f t="shared" si="0"/>
        <v>109.01520000000001</v>
      </c>
      <c r="H4" s="24">
        <v>4000</v>
      </c>
      <c r="I4" s="23">
        <f>SUM(G2:G4)-H4</f>
        <v>287.9312</v>
      </c>
    </row>
    <row r="5" spans="1:9" ht="51" customHeight="1">
      <c r="A5" s="2">
        <v>4</v>
      </c>
      <c r="B5" s="10" t="s">
        <v>513</v>
      </c>
      <c r="C5" s="9" t="s">
        <v>389</v>
      </c>
      <c r="D5" s="13" t="s">
        <v>388</v>
      </c>
      <c r="E5" s="5">
        <v>6</v>
      </c>
      <c r="F5" s="5"/>
      <c r="G5" s="19">
        <f t="shared" si="0"/>
        <v>290.70720000000006</v>
      </c>
      <c r="H5" s="24"/>
      <c r="I5" s="23">
        <f>G5-H5</f>
        <v>290.70720000000006</v>
      </c>
    </row>
    <row r="6" spans="1:8" ht="25.5" customHeight="1">
      <c r="A6" s="2">
        <v>5</v>
      </c>
      <c r="B6" s="12" t="s">
        <v>88</v>
      </c>
      <c r="C6" s="7" t="s">
        <v>49</v>
      </c>
      <c r="D6" s="6" t="s">
        <v>393</v>
      </c>
      <c r="E6" s="6">
        <v>3</v>
      </c>
      <c r="F6" s="6"/>
      <c r="G6" s="19">
        <f t="shared" si="0"/>
        <v>181.692</v>
      </c>
      <c r="H6" s="27"/>
    </row>
    <row r="7" spans="1:8" ht="25.5" customHeight="1">
      <c r="A7" s="2">
        <v>6</v>
      </c>
      <c r="B7" s="12" t="s">
        <v>88</v>
      </c>
      <c r="C7" s="7" t="s">
        <v>144</v>
      </c>
      <c r="D7" s="6" t="s">
        <v>62</v>
      </c>
      <c r="E7" s="6">
        <v>1</v>
      </c>
      <c r="F7" s="6"/>
      <c r="G7" s="19">
        <f t="shared" si="0"/>
        <v>109.01520000000001</v>
      </c>
      <c r="H7" s="27"/>
    </row>
    <row r="8" spans="1:8" ht="63.75" customHeight="1">
      <c r="A8" s="2">
        <v>7</v>
      </c>
      <c r="B8" s="12" t="s">
        <v>88</v>
      </c>
      <c r="C8" s="7" t="s">
        <v>114</v>
      </c>
      <c r="D8" s="6" t="s">
        <v>188</v>
      </c>
      <c r="E8" s="6">
        <v>1</v>
      </c>
      <c r="F8" s="6"/>
      <c r="G8" s="19">
        <f t="shared" si="0"/>
        <v>109.01520000000001</v>
      </c>
      <c r="H8" s="27"/>
    </row>
    <row r="9" spans="1:8" ht="25.5" customHeight="1">
      <c r="A9" s="2">
        <v>8</v>
      </c>
      <c r="B9" s="12" t="s">
        <v>88</v>
      </c>
      <c r="C9" s="7" t="s">
        <v>103</v>
      </c>
      <c r="D9" s="6" t="s">
        <v>62</v>
      </c>
      <c r="E9" s="6">
        <v>1</v>
      </c>
      <c r="F9" s="6"/>
      <c r="G9" s="19">
        <f t="shared" si="0"/>
        <v>109.01520000000001</v>
      </c>
      <c r="H9" s="27"/>
    </row>
    <row r="10" spans="1:8" ht="38.25" customHeight="1">
      <c r="A10" s="2">
        <v>9</v>
      </c>
      <c r="B10" s="12" t="s">
        <v>88</v>
      </c>
      <c r="C10" s="7" t="s">
        <v>164</v>
      </c>
      <c r="D10" s="6" t="s">
        <v>188</v>
      </c>
      <c r="E10" s="6">
        <v>1</v>
      </c>
      <c r="F10" s="6"/>
      <c r="G10" s="19">
        <f t="shared" si="0"/>
        <v>109.01520000000001</v>
      </c>
      <c r="H10" s="27"/>
    </row>
    <row r="11" spans="1:8" ht="63.75" customHeight="1">
      <c r="A11" s="2">
        <v>10</v>
      </c>
      <c r="B11" s="12" t="s">
        <v>88</v>
      </c>
      <c r="C11" s="7" t="s">
        <v>25</v>
      </c>
      <c r="D11" s="6" t="s">
        <v>62</v>
      </c>
      <c r="E11" s="6">
        <v>1</v>
      </c>
      <c r="F11" s="6"/>
      <c r="G11" s="19">
        <f t="shared" si="0"/>
        <v>109.01520000000001</v>
      </c>
      <c r="H11" s="27"/>
    </row>
    <row r="12" spans="1:8" ht="38.25" customHeight="1">
      <c r="A12" s="2">
        <v>11</v>
      </c>
      <c r="B12" s="12" t="s">
        <v>88</v>
      </c>
      <c r="C12" s="6" t="s">
        <v>70</v>
      </c>
      <c r="D12" s="6" t="s">
        <v>416</v>
      </c>
      <c r="E12" s="6">
        <v>2</v>
      </c>
      <c r="F12" s="6"/>
      <c r="G12" s="19">
        <f t="shared" si="0"/>
        <v>145.35360000000003</v>
      </c>
      <c r="H12" s="27"/>
    </row>
    <row r="13" spans="1:8" ht="63.75" customHeight="1">
      <c r="A13" s="2">
        <v>12</v>
      </c>
      <c r="B13" s="12" t="s">
        <v>88</v>
      </c>
      <c r="C13" s="6" t="s">
        <v>13</v>
      </c>
      <c r="D13" s="6" t="s">
        <v>372</v>
      </c>
      <c r="E13" s="6">
        <v>2</v>
      </c>
      <c r="F13" s="6"/>
      <c r="G13" s="19">
        <f t="shared" si="0"/>
        <v>145.35360000000003</v>
      </c>
      <c r="H13" s="27"/>
    </row>
    <row r="14" spans="1:9" ht="51" customHeight="1">
      <c r="A14" s="2">
        <v>13</v>
      </c>
      <c r="B14" s="10" t="s">
        <v>493</v>
      </c>
      <c r="C14" s="9" t="s">
        <v>380</v>
      </c>
      <c r="D14" s="20" t="s">
        <v>379</v>
      </c>
      <c r="E14" s="5">
        <v>3</v>
      </c>
      <c r="F14" s="5"/>
      <c r="G14" s="19">
        <f t="shared" si="0"/>
        <v>181.692</v>
      </c>
      <c r="H14" s="24">
        <v>1500</v>
      </c>
      <c r="I14" s="23">
        <f>SUM(G6:G14)-H14</f>
        <v>-300.8327999999999</v>
      </c>
    </row>
    <row r="15" spans="1:8" ht="51" customHeight="1">
      <c r="A15" s="2">
        <v>14</v>
      </c>
      <c r="B15" s="12" t="s">
        <v>183</v>
      </c>
      <c r="C15" s="7" t="s">
        <v>24</v>
      </c>
      <c r="D15" s="6" t="s">
        <v>10</v>
      </c>
      <c r="E15" s="6">
        <v>6</v>
      </c>
      <c r="F15" s="6"/>
      <c r="G15" s="19">
        <f t="shared" si="0"/>
        <v>290.70720000000006</v>
      </c>
      <c r="H15" s="27"/>
    </row>
    <row r="16" spans="1:8" ht="51" customHeight="1">
      <c r="A16" s="2">
        <v>15</v>
      </c>
      <c r="B16" s="12" t="s">
        <v>183</v>
      </c>
      <c r="C16" s="7" t="s">
        <v>141</v>
      </c>
      <c r="D16" s="6" t="s">
        <v>4</v>
      </c>
      <c r="E16" s="6">
        <v>2</v>
      </c>
      <c r="F16" s="6"/>
      <c r="G16" s="19">
        <f t="shared" si="0"/>
        <v>145.35360000000003</v>
      </c>
      <c r="H16" s="27"/>
    </row>
    <row r="17" spans="1:8" ht="51" customHeight="1">
      <c r="A17" s="2">
        <v>16</v>
      </c>
      <c r="B17" s="12" t="s">
        <v>183</v>
      </c>
      <c r="C17" s="7" t="s">
        <v>101</v>
      </c>
      <c r="D17" s="6" t="s">
        <v>60</v>
      </c>
      <c r="E17" s="6">
        <v>7</v>
      </c>
      <c r="F17" s="6"/>
      <c r="G17" s="19">
        <f t="shared" si="0"/>
        <v>327.04560000000004</v>
      </c>
      <c r="H17" s="27"/>
    </row>
    <row r="18" spans="1:8" ht="25.5" customHeight="1">
      <c r="A18" s="2">
        <v>17</v>
      </c>
      <c r="B18" s="12" t="s">
        <v>183</v>
      </c>
      <c r="C18" s="7" t="s">
        <v>190</v>
      </c>
      <c r="D18" s="6" t="s">
        <v>208</v>
      </c>
      <c r="E18" s="6">
        <v>5</v>
      </c>
      <c r="F18" s="6"/>
      <c r="G18" s="19">
        <f t="shared" si="0"/>
        <v>254.36880000000002</v>
      </c>
      <c r="H18" s="27"/>
    </row>
    <row r="19" spans="1:8" ht="51" customHeight="1">
      <c r="A19" s="2">
        <v>18</v>
      </c>
      <c r="B19" s="12" t="s">
        <v>183</v>
      </c>
      <c r="C19" s="7" t="s">
        <v>159</v>
      </c>
      <c r="D19" s="6" t="s">
        <v>2</v>
      </c>
      <c r="E19" s="6">
        <v>79</v>
      </c>
      <c r="F19" s="6"/>
      <c r="G19" s="19">
        <f t="shared" si="0"/>
        <v>2943.4104000000007</v>
      </c>
      <c r="H19" s="27"/>
    </row>
    <row r="20" spans="1:8" ht="51" customHeight="1">
      <c r="A20" s="2">
        <v>19</v>
      </c>
      <c r="B20" s="12" t="s">
        <v>183</v>
      </c>
      <c r="C20" s="6" t="s">
        <v>123</v>
      </c>
      <c r="D20" s="6" t="s">
        <v>3</v>
      </c>
      <c r="E20" s="6">
        <v>6</v>
      </c>
      <c r="F20" s="6"/>
      <c r="G20" s="19">
        <f t="shared" si="0"/>
        <v>290.70720000000006</v>
      </c>
      <c r="H20" s="27"/>
    </row>
    <row r="21" spans="1:7" ht="51" customHeight="1">
      <c r="A21" s="2">
        <v>20</v>
      </c>
      <c r="B21" s="12" t="s">
        <v>183</v>
      </c>
      <c r="C21" s="6" t="s">
        <v>320</v>
      </c>
      <c r="D21" s="6" t="s">
        <v>321</v>
      </c>
      <c r="E21" s="6">
        <v>11</v>
      </c>
      <c r="F21" s="6"/>
      <c r="G21" s="19">
        <f t="shared" si="0"/>
        <v>472.39920000000006</v>
      </c>
    </row>
    <row r="22" spans="1:9" ht="25.5" customHeight="1">
      <c r="A22" s="2">
        <v>21</v>
      </c>
      <c r="B22" s="12" t="s">
        <v>183</v>
      </c>
      <c r="C22" s="6" t="s">
        <v>355</v>
      </c>
      <c r="D22" s="6" t="s">
        <v>356</v>
      </c>
      <c r="E22" s="6">
        <v>10</v>
      </c>
      <c r="F22" s="6"/>
      <c r="G22" s="19">
        <f t="shared" si="0"/>
        <v>436.06080000000003</v>
      </c>
      <c r="H22" s="24">
        <v>5160</v>
      </c>
      <c r="I22" s="23">
        <f>SUM(G15:G22)-H22</f>
        <v>0.052800000000388536</v>
      </c>
    </row>
    <row r="23" spans="1:8" ht="25.5" customHeight="1">
      <c r="A23" s="2">
        <v>22</v>
      </c>
      <c r="B23" s="12" t="s">
        <v>59</v>
      </c>
      <c r="C23" s="6" t="s">
        <v>150</v>
      </c>
      <c r="D23" s="6" t="s">
        <v>363</v>
      </c>
      <c r="E23" s="6">
        <v>2</v>
      </c>
      <c r="F23" s="6"/>
      <c r="G23" s="19">
        <f t="shared" si="0"/>
        <v>145.35360000000003</v>
      </c>
      <c r="H23" s="27"/>
    </row>
    <row r="24" spans="1:8" ht="25.5" customHeight="1">
      <c r="A24" s="2">
        <v>23</v>
      </c>
      <c r="B24" s="12" t="s">
        <v>59</v>
      </c>
      <c r="C24" s="6" t="s">
        <v>81</v>
      </c>
      <c r="D24" s="6" t="s">
        <v>81</v>
      </c>
      <c r="E24" s="6">
        <v>6</v>
      </c>
      <c r="F24" s="6"/>
      <c r="G24" s="19">
        <f t="shared" si="0"/>
        <v>290.70720000000006</v>
      </c>
      <c r="H24" s="27"/>
    </row>
    <row r="25" spans="1:8" ht="25.5" customHeight="1">
      <c r="A25" s="2">
        <v>24</v>
      </c>
      <c r="B25" s="12" t="s">
        <v>59</v>
      </c>
      <c r="C25" s="6" t="s">
        <v>107</v>
      </c>
      <c r="D25" s="6" t="s">
        <v>362</v>
      </c>
      <c r="E25" s="6">
        <v>5</v>
      </c>
      <c r="F25" s="6"/>
      <c r="G25" s="19">
        <f t="shared" si="0"/>
        <v>254.36880000000002</v>
      </c>
      <c r="H25" s="27"/>
    </row>
    <row r="26" spans="1:8" ht="51" customHeight="1">
      <c r="A26" s="2">
        <v>25</v>
      </c>
      <c r="B26" s="12" t="s">
        <v>59</v>
      </c>
      <c r="C26" s="6" t="s">
        <v>147</v>
      </c>
      <c r="D26" s="6" t="s">
        <v>361</v>
      </c>
      <c r="E26" s="6">
        <v>1</v>
      </c>
      <c r="F26" s="6"/>
      <c r="G26" s="19">
        <f t="shared" si="0"/>
        <v>109.01520000000001</v>
      </c>
      <c r="H26" s="27"/>
    </row>
    <row r="27" spans="1:8" ht="25.5" customHeight="1">
      <c r="A27" s="2">
        <v>26</v>
      </c>
      <c r="B27" s="12" t="s">
        <v>59</v>
      </c>
      <c r="C27" s="6" t="s">
        <v>156</v>
      </c>
      <c r="D27" s="6" t="s">
        <v>156</v>
      </c>
      <c r="E27" s="6">
        <v>7</v>
      </c>
      <c r="F27" s="6"/>
      <c r="G27" s="19">
        <f t="shared" si="0"/>
        <v>327.04560000000004</v>
      </c>
      <c r="H27" s="27"/>
    </row>
    <row r="28" spans="1:8" ht="51" customHeight="1">
      <c r="A28" s="2">
        <v>27</v>
      </c>
      <c r="B28" s="12" t="s">
        <v>59</v>
      </c>
      <c r="C28" s="6" t="s">
        <v>157</v>
      </c>
      <c r="D28" s="6" t="s">
        <v>157</v>
      </c>
      <c r="E28" s="6">
        <v>11</v>
      </c>
      <c r="F28" s="6"/>
      <c r="G28" s="19">
        <f t="shared" si="0"/>
        <v>472.39920000000006</v>
      </c>
      <c r="H28" s="27"/>
    </row>
    <row r="29" spans="1:8" ht="25.5" customHeight="1">
      <c r="A29" s="2">
        <v>28</v>
      </c>
      <c r="B29" s="12" t="s">
        <v>59</v>
      </c>
      <c r="C29" s="6" t="s">
        <v>58</v>
      </c>
      <c r="D29" s="6" t="s">
        <v>58</v>
      </c>
      <c r="E29" s="6">
        <v>5</v>
      </c>
      <c r="F29" s="6"/>
      <c r="G29" s="19">
        <f t="shared" si="0"/>
        <v>254.36880000000002</v>
      </c>
      <c r="H29" s="27"/>
    </row>
    <row r="30" spans="1:8" ht="25.5" customHeight="1">
      <c r="A30" s="2">
        <v>29</v>
      </c>
      <c r="B30" s="12" t="s">
        <v>59</v>
      </c>
      <c r="C30" s="6" t="s">
        <v>148</v>
      </c>
      <c r="D30" s="6" t="s">
        <v>148</v>
      </c>
      <c r="E30" s="6">
        <v>5</v>
      </c>
      <c r="F30" s="6"/>
      <c r="G30" s="19">
        <f t="shared" si="0"/>
        <v>254.36880000000002</v>
      </c>
      <c r="H30" s="27"/>
    </row>
    <row r="31" spans="1:8" ht="25.5" customHeight="1">
      <c r="A31" s="2">
        <v>30</v>
      </c>
      <c r="B31" s="12" t="s">
        <v>59</v>
      </c>
      <c r="C31" s="6" t="s">
        <v>86</v>
      </c>
      <c r="D31" s="6" t="s">
        <v>86</v>
      </c>
      <c r="E31" s="6">
        <v>6</v>
      </c>
      <c r="F31" s="6"/>
      <c r="G31" s="19">
        <f t="shared" si="0"/>
        <v>290.70720000000006</v>
      </c>
      <c r="H31" s="27"/>
    </row>
    <row r="32" spans="1:8" ht="25.5" customHeight="1">
      <c r="A32" s="2">
        <v>31</v>
      </c>
      <c r="B32" s="12" t="s">
        <v>59</v>
      </c>
      <c r="C32" s="7" t="s">
        <v>298</v>
      </c>
      <c r="D32" s="6" t="s">
        <v>298</v>
      </c>
      <c r="E32" s="6">
        <v>5</v>
      </c>
      <c r="F32" s="6"/>
      <c r="G32" s="19">
        <f t="shared" si="0"/>
        <v>254.36880000000002</v>
      </c>
      <c r="H32" s="31"/>
    </row>
    <row r="33" spans="1:8" ht="38.25" customHeight="1">
      <c r="A33" s="2">
        <v>32</v>
      </c>
      <c r="B33" s="12" t="s">
        <v>59</v>
      </c>
      <c r="C33" s="7" t="s">
        <v>307</v>
      </c>
      <c r="D33" s="20" t="s">
        <v>409</v>
      </c>
      <c r="E33" s="6">
        <v>4</v>
      </c>
      <c r="F33" s="6"/>
      <c r="G33" s="19">
        <f t="shared" si="0"/>
        <v>218.03040000000001</v>
      </c>
      <c r="H33" s="31"/>
    </row>
    <row r="34" spans="1:8" ht="38.25" customHeight="1">
      <c r="A34" s="2">
        <v>33</v>
      </c>
      <c r="B34" s="12" t="s">
        <v>59</v>
      </c>
      <c r="C34" s="7" t="s">
        <v>308</v>
      </c>
      <c r="D34" s="6" t="s">
        <v>308</v>
      </c>
      <c r="E34" s="6">
        <v>2</v>
      </c>
      <c r="F34" s="6"/>
      <c r="G34" s="19">
        <f aca="true" t="shared" si="1" ref="G34:G65">(E34+2+(E34+2)*0.03)*1.12*31.5</f>
        <v>145.35360000000003</v>
      </c>
      <c r="H34" s="31"/>
    </row>
    <row r="35" spans="1:7" ht="51" customHeight="1">
      <c r="A35" s="2">
        <v>34</v>
      </c>
      <c r="B35" s="12" t="s">
        <v>59</v>
      </c>
      <c r="C35" s="6" t="s">
        <v>309</v>
      </c>
      <c r="D35" s="6" t="s">
        <v>309</v>
      </c>
      <c r="E35" s="6">
        <v>1</v>
      </c>
      <c r="F35" s="8"/>
      <c r="G35" s="19">
        <f t="shared" si="1"/>
        <v>109.01520000000001</v>
      </c>
    </row>
    <row r="36" spans="1:7" ht="51" customHeight="1">
      <c r="A36" s="2">
        <v>35</v>
      </c>
      <c r="B36" s="12" t="s">
        <v>59</v>
      </c>
      <c r="C36" s="6" t="s">
        <v>311</v>
      </c>
      <c r="D36" s="6" t="s">
        <v>311</v>
      </c>
      <c r="E36" s="6">
        <v>2</v>
      </c>
      <c r="F36" s="6"/>
      <c r="G36" s="19">
        <f t="shared" si="1"/>
        <v>145.35360000000003</v>
      </c>
    </row>
    <row r="37" spans="1:9" ht="63.75" customHeight="1">
      <c r="A37" s="2">
        <v>36</v>
      </c>
      <c r="B37" s="12" t="s">
        <v>59</v>
      </c>
      <c r="C37" s="6" t="s">
        <v>354</v>
      </c>
      <c r="D37" s="6" t="s">
        <v>354</v>
      </c>
      <c r="E37" s="6">
        <v>4</v>
      </c>
      <c r="F37" s="6"/>
      <c r="G37" s="19">
        <f t="shared" si="1"/>
        <v>218.03040000000001</v>
      </c>
      <c r="H37" s="29"/>
      <c r="I37" s="30"/>
    </row>
    <row r="38" spans="1:9" ht="51" customHeight="1">
      <c r="A38" s="2">
        <v>37</v>
      </c>
      <c r="B38" s="12" t="s">
        <v>59</v>
      </c>
      <c r="C38" s="9" t="s">
        <v>253</v>
      </c>
      <c r="D38" s="13" t="s">
        <v>254</v>
      </c>
      <c r="E38" s="14">
        <v>12</v>
      </c>
      <c r="F38" s="5"/>
      <c r="G38" s="19">
        <f t="shared" si="1"/>
        <v>508.73760000000004</v>
      </c>
      <c r="H38" s="24"/>
      <c r="I38" s="23">
        <f>SUM(G23:G39)-H38</f>
        <v>4178.916000000001</v>
      </c>
    </row>
    <row r="39" spans="1:7" ht="25.5" customHeight="1">
      <c r="A39" s="2">
        <v>38</v>
      </c>
      <c r="B39" s="10" t="s">
        <v>528</v>
      </c>
      <c r="C39" s="9" t="s">
        <v>459</v>
      </c>
      <c r="D39" s="13" t="s">
        <v>443</v>
      </c>
      <c r="E39" s="14">
        <v>3</v>
      </c>
      <c r="F39" s="5"/>
      <c r="G39" s="19">
        <f t="shared" si="1"/>
        <v>181.692</v>
      </c>
    </row>
    <row r="40" spans="1:8" ht="38.25" customHeight="1">
      <c r="A40" s="2">
        <v>39</v>
      </c>
      <c r="B40" s="12" t="s">
        <v>121</v>
      </c>
      <c r="C40" s="7" t="s">
        <v>91</v>
      </c>
      <c r="D40" s="6" t="s">
        <v>23</v>
      </c>
      <c r="E40" s="6">
        <v>3</v>
      </c>
      <c r="F40" s="6"/>
      <c r="G40" s="19">
        <f t="shared" si="1"/>
        <v>181.692</v>
      </c>
      <c r="H40" s="27"/>
    </row>
    <row r="41" spans="1:8" ht="51" customHeight="1">
      <c r="A41" s="2">
        <v>40</v>
      </c>
      <c r="B41" s="12" t="s">
        <v>121</v>
      </c>
      <c r="C41" s="7" t="s">
        <v>52</v>
      </c>
      <c r="D41" s="6" t="s">
        <v>8</v>
      </c>
      <c r="E41" s="6">
        <v>8</v>
      </c>
      <c r="F41" s="6"/>
      <c r="G41" s="19">
        <f t="shared" si="1"/>
        <v>363.384</v>
      </c>
      <c r="H41" s="27"/>
    </row>
    <row r="42" spans="1:8" ht="25.5" customHeight="1">
      <c r="A42" s="2">
        <v>41</v>
      </c>
      <c r="B42" s="12" t="s">
        <v>121</v>
      </c>
      <c r="C42" s="7" t="s">
        <v>202</v>
      </c>
      <c r="D42" s="6" t="s">
        <v>90</v>
      </c>
      <c r="E42" s="6">
        <v>8</v>
      </c>
      <c r="F42" s="6"/>
      <c r="G42" s="19">
        <f t="shared" si="1"/>
        <v>363.384</v>
      </c>
      <c r="H42" s="27"/>
    </row>
    <row r="43" spans="1:8" ht="38.25" customHeight="1">
      <c r="A43" s="2">
        <v>42</v>
      </c>
      <c r="B43" s="12" t="s">
        <v>121</v>
      </c>
      <c r="C43" s="7" t="s">
        <v>106</v>
      </c>
      <c r="D43" s="6" t="s">
        <v>160</v>
      </c>
      <c r="E43" s="6">
        <v>13</v>
      </c>
      <c r="F43" s="6"/>
      <c r="G43" s="19">
        <f t="shared" si="1"/>
        <v>545.076</v>
      </c>
      <c r="H43" s="27"/>
    </row>
    <row r="44" spans="1:8" ht="25.5" customHeight="1">
      <c r="A44" s="2">
        <v>43</v>
      </c>
      <c r="B44" s="12" t="s">
        <v>121</v>
      </c>
      <c r="C44" s="7" t="s">
        <v>175</v>
      </c>
      <c r="D44" s="6" t="s">
        <v>187</v>
      </c>
      <c r="E44" s="6">
        <v>4</v>
      </c>
      <c r="F44" s="6"/>
      <c r="G44" s="19">
        <f t="shared" si="1"/>
        <v>218.03040000000001</v>
      </c>
      <c r="H44" s="27"/>
    </row>
    <row r="45" spans="1:8" ht="25.5" customHeight="1">
      <c r="A45" s="2">
        <v>44</v>
      </c>
      <c r="B45" s="12" t="s">
        <v>121</v>
      </c>
      <c r="C45" s="6" t="s">
        <v>19</v>
      </c>
      <c r="D45" s="6" t="s">
        <v>92</v>
      </c>
      <c r="E45" s="6">
        <v>9</v>
      </c>
      <c r="F45" s="6"/>
      <c r="G45" s="19">
        <f t="shared" si="1"/>
        <v>399.7224</v>
      </c>
      <c r="H45" s="27"/>
    </row>
    <row r="46" spans="1:7" ht="51" customHeight="1">
      <c r="A46" s="2">
        <v>45</v>
      </c>
      <c r="B46" s="12" t="s">
        <v>121</v>
      </c>
      <c r="C46" s="6" t="s">
        <v>329</v>
      </c>
      <c r="D46" s="6" t="s">
        <v>330</v>
      </c>
      <c r="E46" s="6">
        <v>9</v>
      </c>
      <c r="F46" s="6"/>
      <c r="G46" s="19">
        <f t="shared" si="1"/>
        <v>399.7224</v>
      </c>
    </row>
    <row r="47" spans="1:7" ht="38.25" customHeight="1">
      <c r="A47" s="2">
        <v>46</v>
      </c>
      <c r="B47" s="12" t="s">
        <v>121</v>
      </c>
      <c r="C47" s="7" t="s">
        <v>331</v>
      </c>
      <c r="D47" s="6" t="s">
        <v>332</v>
      </c>
      <c r="E47" s="6">
        <v>8</v>
      </c>
      <c r="F47" s="6"/>
      <c r="G47" s="19">
        <f t="shared" si="1"/>
        <v>363.384</v>
      </c>
    </row>
    <row r="48" spans="1:7" ht="63.75" customHeight="1">
      <c r="A48" s="2">
        <v>47</v>
      </c>
      <c r="B48" s="12" t="s">
        <v>121</v>
      </c>
      <c r="C48" s="6" t="s">
        <v>341</v>
      </c>
      <c r="D48" s="6" t="s">
        <v>342</v>
      </c>
      <c r="E48" s="6">
        <v>4</v>
      </c>
      <c r="F48" s="6"/>
      <c r="G48" s="19">
        <f t="shared" si="1"/>
        <v>218.03040000000001</v>
      </c>
    </row>
    <row r="49" spans="1:7" ht="51" customHeight="1">
      <c r="A49" s="2">
        <v>48</v>
      </c>
      <c r="B49" s="10" t="s">
        <v>121</v>
      </c>
      <c r="C49" s="9" t="s">
        <v>446</v>
      </c>
      <c r="D49" s="13" t="s">
        <v>445</v>
      </c>
      <c r="E49" s="14">
        <v>4</v>
      </c>
      <c r="F49" s="5"/>
      <c r="G49" s="19">
        <f t="shared" si="1"/>
        <v>218.03040000000001</v>
      </c>
    </row>
    <row r="50" spans="1:9" ht="38.25" customHeight="1">
      <c r="A50" s="2">
        <v>49</v>
      </c>
      <c r="B50" s="10" t="s">
        <v>121</v>
      </c>
      <c r="C50" s="9" t="s">
        <v>458</v>
      </c>
      <c r="D50" s="13" t="s">
        <v>457</v>
      </c>
      <c r="E50" s="14">
        <v>3</v>
      </c>
      <c r="F50" s="5"/>
      <c r="G50" s="19">
        <f t="shared" si="1"/>
        <v>181.692</v>
      </c>
      <c r="H50" s="24">
        <v>3452</v>
      </c>
      <c r="I50" s="23">
        <f>SUM(G40:G50)-H50</f>
        <v>0.148000000000593</v>
      </c>
    </row>
    <row r="51" spans="1:7" ht="38.25" customHeight="1">
      <c r="A51" s="2">
        <v>50</v>
      </c>
      <c r="B51" s="10" t="s">
        <v>497</v>
      </c>
      <c r="C51" s="9" t="s">
        <v>249</v>
      </c>
      <c r="D51" s="13" t="s">
        <v>250</v>
      </c>
      <c r="E51" s="5">
        <v>25</v>
      </c>
      <c r="F51" s="5"/>
      <c r="G51" s="19">
        <f t="shared" si="1"/>
        <v>981.1368</v>
      </c>
    </row>
    <row r="52" spans="1:9" ht="51" customHeight="1">
      <c r="A52" s="2">
        <v>51</v>
      </c>
      <c r="B52" s="10" t="s">
        <v>497</v>
      </c>
      <c r="C52" s="9" t="s">
        <v>266</v>
      </c>
      <c r="D52" s="13" t="s">
        <v>265</v>
      </c>
      <c r="E52" s="5">
        <v>8</v>
      </c>
      <c r="F52" s="5"/>
      <c r="G52" s="19">
        <f t="shared" si="1"/>
        <v>363.384</v>
      </c>
      <c r="H52" s="24"/>
      <c r="I52" s="23">
        <f>SUM(G51:G52)-H52</f>
        <v>1344.5208</v>
      </c>
    </row>
    <row r="53" spans="1:7" ht="25.5" customHeight="1">
      <c r="A53" s="2">
        <v>52</v>
      </c>
      <c r="B53" s="10" t="s">
        <v>527</v>
      </c>
      <c r="C53" s="9" t="s">
        <v>430</v>
      </c>
      <c r="D53" s="20" t="s">
        <v>429</v>
      </c>
      <c r="E53" s="14">
        <v>2</v>
      </c>
      <c r="F53" s="5"/>
      <c r="G53" s="19">
        <f t="shared" si="1"/>
        <v>145.35360000000003</v>
      </c>
    </row>
    <row r="54" spans="1:9" ht="25.5" customHeight="1">
      <c r="A54" s="2">
        <v>53</v>
      </c>
      <c r="B54" s="10" t="s">
        <v>527</v>
      </c>
      <c r="C54" s="9" t="s">
        <v>479</v>
      </c>
      <c r="D54" s="13" t="s">
        <v>478</v>
      </c>
      <c r="E54" s="14">
        <v>12</v>
      </c>
      <c r="F54" s="5"/>
      <c r="G54" s="19">
        <f t="shared" si="1"/>
        <v>508.73760000000004</v>
      </c>
      <c r="H54" s="24"/>
      <c r="I54" s="23">
        <f>SUM(G53:G54)-H54</f>
        <v>654.0912000000001</v>
      </c>
    </row>
    <row r="55" spans="1:9" ht="25.5" customHeight="1">
      <c r="A55" s="2">
        <v>54</v>
      </c>
      <c r="B55" s="12" t="s">
        <v>338</v>
      </c>
      <c r="C55" s="6" t="s">
        <v>339</v>
      </c>
      <c r="D55" s="16" t="s">
        <v>340</v>
      </c>
      <c r="E55" s="6">
        <v>15</v>
      </c>
      <c r="F55" s="6"/>
      <c r="G55" s="19">
        <f t="shared" si="1"/>
        <v>617.7528000000001</v>
      </c>
      <c r="H55" s="24">
        <v>650</v>
      </c>
      <c r="I55" s="23">
        <f>SUM(G55)-H55</f>
        <v>-32.24719999999991</v>
      </c>
    </row>
    <row r="56" spans="1:7" ht="51" customHeight="1">
      <c r="A56" s="2">
        <v>55</v>
      </c>
      <c r="B56" s="10" t="s">
        <v>511</v>
      </c>
      <c r="C56" s="9" t="s">
        <v>397</v>
      </c>
      <c r="D56" s="13" t="s">
        <v>396</v>
      </c>
      <c r="E56" s="14">
        <v>13</v>
      </c>
      <c r="F56" s="5"/>
      <c r="G56" s="19">
        <f t="shared" si="1"/>
        <v>545.076</v>
      </c>
    </row>
    <row r="57" spans="1:7" ht="38.25" customHeight="1">
      <c r="A57" s="2">
        <v>56</v>
      </c>
      <c r="B57" s="10" t="s">
        <v>511</v>
      </c>
      <c r="C57" s="9" t="s">
        <v>401</v>
      </c>
      <c r="D57" s="13" t="s">
        <v>402</v>
      </c>
      <c r="E57" s="14">
        <v>11</v>
      </c>
      <c r="F57" s="5"/>
      <c r="G57" s="19">
        <f t="shared" si="1"/>
        <v>472.39920000000006</v>
      </c>
    </row>
    <row r="58" spans="1:9" ht="38.25" customHeight="1">
      <c r="A58" s="2">
        <v>57</v>
      </c>
      <c r="B58" s="10" t="s">
        <v>510</v>
      </c>
      <c r="C58" s="9" t="s">
        <v>284</v>
      </c>
      <c r="D58" s="13" t="s">
        <v>283</v>
      </c>
      <c r="E58" s="14">
        <v>15</v>
      </c>
      <c r="F58" s="5"/>
      <c r="G58" s="19">
        <f t="shared" si="1"/>
        <v>617.7528000000001</v>
      </c>
      <c r="H58" s="24">
        <v>1636</v>
      </c>
      <c r="I58" s="23">
        <f>SUM(G56:G58)-H58</f>
        <v>-0.7719999999999345</v>
      </c>
    </row>
    <row r="59" spans="1:9" ht="38.25" customHeight="1">
      <c r="A59" s="2">
        <v>58</v>
      </c>
      <c r="B59" s="10" t="s">
        <v>498</v>
      </c>
      <c r="C59" s="9" t="s">
        <v>242</v>
      </c>
      <c r="D59" s="13" t="s">
        <v>243</v>
      </c>
      <c r="E59" s="5">
        <v>60</v>
      </c>
      <c r="F59" s="5"/>
      <c r="G59" s="19">
        <f t="shared" si="1"/>
        <v>2252.9808000000003</v>
      </c>
      <c r="H59" s="24"/>
      <c r="I59" s="23">
        <f>SUM(G59)-H59</f>
        <v>2252.9808000000003</v>
      </c>
    </row>
    <row r="60" spans="1:8" ht="25.5" customHeight="1">
      <c r="A60" s="2">
        <v>59</v>
      </c>
      <c r="B60" s="12" t="s">
        <v>111</v>
      </c>
      <c r="C60" s="7" t="s">
        <v>77</v>
      </c>
      <c r="D60" s="6" t="s">
        <v>105</v>
      </c>
      <c r="E60" s="6">
        <v>11</v>
      </c>
      <c r="F60" s="6"/>
      <c r="G60" s="19">
        <f t="shared" si="1"/>
        <v>472.39920000000006</v>
      </c>
      <c r="H60" s="27"/>
    </row>
    <row r="61" spans="1:8" ht="51" customHeight="1">
      <c r="A61" s="2">
        <v>61</v>
      </c>
      <c r="B61" s="12" t="s">
        <v>111</v>
      </c>
      <c r="C61" s="7" t="s">
        <v>184</v>
      </c>
      <c r="D61" s="6" t="s">
        <v>127</v>
      </c>
      <c r="E61" s="6">
        <v>6</v>
      </c>
      <c r="F61" s="6"/>
      <c r="G61" s="19">
        <f t="shared" si="1"/>
        <v>290.70720000000006</v>
      </c>
      <c r="H61" s="27"/>
    </row>
    <row r="62" spans="1:8" ht="51" customHeight="1">
      <c r="A62" s="2">
        <v>62</v>
      </c>
      <c r="B62" s="12" t="s">
        <v>111</v>
      </c>
      <c r="C62" s="7" t="s">
        <v>186</v>
      </c>
      <c r="D62" s="6" t="s">
        <v>27</v>
      </c>
      <c r="E62" s="6">
        <v>10</v>
      </c>
      <c r="F62" s="6"/>
      <c r="G62" s="19">
        <f t="shared" si="1"/>
        <v>436.06080000000003</v>
      </c>
      <c r="H62" s="27"/>
    </row>
    <row r="63" spans="1:9" ht="25.5" customHeight="1">
      <c r="A63" s="2">
        <v>63</v>
      </c>
      <c r="B63" s="12" t="s">
        <v>111</v>
      </c>
      <c r="C63" s="7" t="s">
        <v>206</v>
      </c>
      <c r="D63" s="6" t="s">
        <v>72</v>
      </c>
      <c r="E63" s="6">
        <v>15</v>
      </c>
      <c r="F63" s="6"/>
      <c r="G63" s="19">
        <f t="shared" si="1"/>
        <v>617.7528000000001</v>
      </c>
      <c r="H63" s="25">
        <v>8130</v>
      </c>
      <c r="I63" s="23">
        <f>SUM(G60:G63)-H63</f>
        <v>-6313.08</v>
      </c>
    </row>
    <row r="64" spans="1:7" ht="63.75" customHeight="1">
      <c r="A64" s="2">
        <v>64</v>
      </c>
      <c r="B64" s="10" t="s">
        <v>508</v>
      </c>
      <c r="C64" s="9" t="s">
        <v>358</v>
      </c>
      <c r="D64" s="13" t="s">
        <v>357</v>
      </c>
      <c r="E64" s="14">
        <v>2</v>
      </c>
      <c r="F64" s="5"/>
      <c r="G64" s="19">
        <f t="shared" si="1"/>
        <v>145.35360000000003</v>
      </c>
    </row>
    <row r="65" spans="1:9" ht="38.25" customHeight="1">
      <c r="A65" s="2">
        <v>65</v>
      </c>
      <c r="B65" s="10" t="s">
        <v>508</v>
      </c>
      <c r="C65" s="9" t="s">
        <v>374</v>
      </c>
      <c r="D65" s="20" t="s">
        <v>373</v>
      </c>
      <c r="E65" s="14">
        <v>5</v>
      </c>
      <c r="F65" s="5"/>
      <c r="G65" s="19">
        <f t="shared" si="1"/>
        <v>254.36880000000002</v>
      </c>
      <c r="H65" s="24">
        <v>400</v>
      </c>
      <c r="I65" s="35">
        <f>SUM(G64:G65)-H65</f>
        <v>-0.2775999999999499</v>
      </c>
    </row>
    <row r="66" spans="1:9" ht="38.25" customHeight="1">
      <c r="A66" s="2">
        <v>66</v>
      </c>
      <c r="B66" s="10" t="s">
        <v>533</v>
      </c>
      <c r="C66" s="9" t="s">
        <v>436</v>
      </c>
      <c r="D66" s="13" t="s">
        <v>435</v>
      </c>
      <c r="E66" s="14">
        <v>5</v>
      </c>
      <c r="F66" s="5"/>
      <c r="G66" s="19">
        <f aca="true" t="shared" si="2" ref="G66:G97">(E66+2+(E66+2)*0.03)*1.12*31.5</f>
        <v>254.36880000000002</v>
      </c>
      <c r="H66" s="24"/>
      <c r="I66" s="23">
        <f>G66-H66</f>
        <v>254.36880000000002</v>
      </c>
    </row>
    <row r="67" spans="1:7" ht="63.75" customHeight="1">
      <c r="A67" s="2">
        <v>67</v>
      </c>
      <c r="B67" s="10" t="s">
        <v>494</v>
      </c>
      <c r="C67" s="9" t="s">
        <v>220</v>
      </c>
      <c r="D67" s="13" t="s">
        <v>219</v>
      </c>
      <c r="E67" s="5">
        <v>8</v>
      </c>
      <c r="F67" s="5"/>
      <c r="G67" s="19">
        <f t="shared" si="2"/>
        <v>363.384</v>
      </c>
    </row>
    <row r="68" spans="1:9" ht="63.75" customHeight="1">
      <c r="A68" s="2">
        <v>68</v>
      </c>
      <c r="B68" s="10" t="s">
        <v>494</v>
      </c>
      <c r="C68" s="9" t="s">
        <v>290</v>
      </c>
      <c r="D68" s="13" t="s">
        <v>289</v>
      </c>
      <c r="E68" s="5">
        <v>14</v>
      </c>
      <c r="F68" s="5"/>
      <c r="G68" s="19">
        <f t="shared" si="2"/>
        <v>581.4144000000001</v>
      </c>
      <c r="H68" s="24">
        <v>945</v>
      </c>
      <c r="I68" s="23">
        <f>SUM(G67:G68)-H68</f>
        <v>-0.20159999999987122</v>
      </c>
    </row>
    <row r="69" spans="1:7" ht="63.75" customHeight="1">
      <c r="A69" s="2">
        <v>69</v>
      </c>
      <c r="B69" s="10" t="s">
        <v>521</v>
      </c>
      <c r="C69" s="9" t="s">
        <v>395</v>
      </c>
      <c r="D69" s="20" t="s">
        <v>394</v>
      </c>
      <c r="E69" s="14">
        <v>11</v>
      </c>
      <c r="F69" s="5"/>
      <c r="G69" s="19">
        <f t="shared" si="2"/>
        <v>472.39920000000006</v>
      </c>
    </row>
    <row r="70" spans="1:9" ht="51" customHeight="1">
      <c r="A70" s="2">
        <v>70</v>
      </c>
      <c r="B70" s="10" t="s">
        <v>521</v>
      </c>
      <c r="C70" s="9" t="s">
        <v>421</v>
      </c>
      <c r="D70" s="13" t="s">
        <v>422</v>
      </c>
      <c r="E70" s="14">
        <v>15</v>
      </c>
      <c r="F70" s="5"/>
      <c r="G70" s="19">
        <f t="shared" si="2"/>
        <v>617.7528000000001</v>
      </c>
      <c r="H70" s="36"/>
      <c r="I70" s="37"/>
    </row>
    <row r="71" spans="1:9" ht="63.75" customHeight="1">
      <c r="A71" s="2">
        <v>71</v>
      </c>
      <c r="B71" s="10" t="s">
        <v>516</v>
      </c>
      <c r="C71" s="9" t="s">
        <v>240</v>
      </c>
      <c r="D71" s="13" t="s">
        <v>241</v>
      </c>
      <c r="E71" s="14">
        <v>7</v>
      </c>
      <c r="F71" s="5"/>
      <c r="G71" s="19">
        <f t="shared" si="2"/>
        <v>327.04560000000004</v>
      </c>
      <c r="H71" s="24">
        <v>1417.2</v>
      </c>
      <c r="I71" s="35">
        <f>SUM(G69:G71)-H71</f>
        <v>-0.0024000000000796717</v>
      </c>
    </row>
    <row r="72" spans="1:9" ht="51" customHeight="1">
      <c r="A72" s="2">
        <v>72</v>
      </c>
      <c r="B72" s="10" t="s">
        <v>509</v>
      </c>
      <c r="C72" s="9" t="s">
        <v>360</v>
      </c>
      <c r="D72" s="13" t="s">
        <v>359</v>
      </c>
      <c r="E72" s="14">
        <v>7</v>
      </c>
      <c r="F72" s="5"/>
      <c r="G72" s="19">
        <f t="shared" si="2"/>
        <v>327.04560000000004</v>
      </c>
      <c r="H72" s="36"/>
      <c r="I72" s="38"/>
    </row>
    <row r="73" spans="1:9" ht="25.5" customHeight="1">
      <c r="A73" s="2">
        <v>73</v>
      </c>
      <c r="B73" s="10" t="s">
        <v>512</v>
      </c>
      <c r="C73" s="9" t="s">
        <v>420</v>
      </c>
      <c r="D73" s="13" t="s">
        <v>419</v>
      </c>
      <c r="E73" s="14">
        <v>30</v>
      </c>
      <c r="F73" s="5"/>
      <c r="G73" s="19">
        <f t="shared" si="2"/>
        <v>1162.8288000000002</v>
      </c>
      <c r="H73" s="24"/>
      <c r="I73" s="23">
        <f>SUM(G72:G73)-H73</f>
        <v>1489.8744000000002</v>
      </c>
    </row>
    <row r="74" spans="1:9" ht="25.5" customHeight="1">
      <c r="A74" s="2">
        <v>74</v>
      </c>
      <c r="B74" s="12" t="s">
        <v>180</v>
      </c>
      <c r="C74" s="7" t="s">
        <v>5</v>
      </c>
      <c r="D74" s="6" t="s">
        <v>97</v>
      </c>
      <c r="E74" s="6">
        <v>3</v>
      </c>
      <c r="F74" s="6"/>
      <c r="G74" s="19">
        <f t="shared" si="2"/>
        <v>181.692</v>
      </c>
      <c r="H74" s="27"/>
      <c r="I74" s="39"/>
    </row>
    <row r="75" spans="1:9" ht="51" customHeight="1">
      <c r="A75" s="2">
        <v>75</v>
      </c>
      <c r="B75" s="12" t="s">
        <v>180</v>
      </c>
      <c r="C75" s="6" t="s">
        <v>166</v>
      </c>
      <c r="D75" s="6" t="s">
        <v>199</v>
      </c>
      <c r="E75" s="6">
        <v>9</v>
      </c>
      <c r="F75" s="6"/>
      <c r="G75" s="19">
        <f t="shared" si="2"/>
        <v>399.7224</v>
      </c>
      <c r="H75" s="25">
        <v>593</v>
      </c>
      <c r="I75" s="23">
        <f>SUM(G74:G75)-H75</f>
        <v>-11.5856</v>
      </c>
    </row>
    <row r="76" spans="1:8" ht="51" customHeight="1">
      <c r="A76" s="2">
        <v>76</v>
      </c>
      <c r="B76" s="12" t="s">
        <v>100</v>
      </c>
      <c r="C76" s="7" t="s">
        <v>84</v>
      </c>
      <c r="D76" s="6" t="s">
        <v>18</v>
      </c>
      <c r="E76" s="6">
        <v>2</v>
      </c>
      <c r="F76" s="6"/>
      <c r="G76" s="19">
        <f t="shared" si="2"/>
        <v>145.35360000000003</v>
      </c>
      <c r="H76" s="27"/>
    </row>
    <row r="77" spans="1:8" ht="38.25" customHeight="1">
      <c r="A77" s="2">
        <v>77</v>
      </c>
      <c r="B77" s="12" t="s">
        <v>100</v>
      </c>
      <c r="C77" s="7" t="s">
        <v>34</v>
      </c>
      <c r="D77" s="6" t="s">
        <v>69</v>
      </c>
      <c r="E77" s="6">
        <v>7</v>
      </c>
      <c r="F77" s="6"/>
      <c r="G77" s="19">
        <f t="shared" si="2"/>
        <v>327.04560000000004</v>
      </c>
      <c r="H77" s="27"/>
    </row>
    <row r="78" spans="1:8" ht="25.5" customHeight="1">
      <c r="A78" s="2">
        <v>78</v>
      </c>
      <c r="B78" s="12" t="s">
        <v>100</v>
      </c>
      <c r="C78" s="7" t="s">
        <v>112</v>
      </c>
      <c r="D78" s="6" t="s">
        <v>12</v>
      </c>
      <c r="E78" s="6">
        <v>43</v>
      </c>
      <c r="F78" s="6"/>
      <c r="G78" s="19">
        <f t="shared" si="2"/>
        <v>1635.2280000000003</v>
      </c>
      <c r="H78" s="27"/>
    </row>
    <row r="79" spans="1:8" ht="38.25" customHeight="1">
      <c r="A79" s="2">
        <v>79</v>
      </c>
      <c r="B79" s="12" t="s">
        <v>100</v>
      </c>
      <c r="C79" s="7" t="s">
        <v>64</v>
      </c>
      <c r="D79" s="6" t="s">
        <v>46</v>
      </c>
      <c r="E79" s="6">
        <v>8</v>
      </c>
      <c r="F79" s="6"/>
      <c r="G79" s="19">
        <f t="shared" si="2"/>
        <v>363.384</v>
      </c>
      <c r="H79" s="27"/>
    </row>
    <row r="80" spans="1:8" ht="12.75" customHeight="1">
      <c r="A80" s="2">
        <v>80</v>
      </c>
      <c r="B80" s="12" t="s">
        <v>100</v>
      </c>
      <c r="C80" s="7" t="s">
        <v>196</v>
      </c>
      <c r="D80" s="6" t="s">
        <v>65</v>
      </c>
      <c r="E80" s="6">
        <v>9</v>
      </c>
      <c r="F80" s="6"/>
      <c r="G80" s="19">
        <f t="shared" si="2"/>
        <v>399.7224</v>
      </c>
      <c r="H80" s="27"/>
    </row>
    <row r="81" spans="1:8" ht="25.5" customHeight="1">
      <c r="A81" s="2">
        <v>81</v>
      </c>
      <c r="B81" s="12" t="s">
        <v>100</v>
      </c>
      <c r="C81" s="7" t="s">
        <v>22</v>
      </c>
      <c r="D81" s="6" t="s">
        <v>136</v>
      </c>
      <c r="E81" s="6">
        <v>6</v>
      </c>
      <c r="F81" s="6"/>
      <c r="G81" s="19">
        <f t="shared" si="2"/>
        <v>290.70720000000006</v>
      </c>
      <c r="H81" s="27"/>
    </row>
    <row r="82" spans="1:8" ht="38.25" customHeight="1">
      <c r="A82" s="2">
        <v>82</v>
      </c>
      <c r="B82" s="12" t="s">
        <v>100</v>
      </c>
      <c r="C82" s="7" t="s">
        <v>209</v>
      </c>
      <c r="D82" s="6" t="s">
        <v>161</v>
      </c>
      <c r="E82" s="6">
        <v>13</v>
      </c>
      <c r="F82" s="6"/>
      <c r="G82" s="19">
        <f t="shared" si="2"/>
        <v>545.076</v>
      </c>
      <c r="H82" s="27"/>
    </row>
    <row r="83" spans="1:8" ht="51" customHeight="1">
      <c r="A83" s="2">
        <v>83</v>
      </c>
      <c r="B83" s="12" t="s">
        <v>100</v>
      </c>
      <c r="C83" s="7" t="s">
        <v>215</v>
      </c>
      <c r="D83" s="6" t="s">
        <v>181</v>
      </c>
      <c r="E83" s="6">
        <v>7</v>
      </c>
      <c r="F83" s="6"/>
      <c r="G83" s="19">
        <f t="shared" si="2"/>
        <v>327.04560000000004</v>
      </c>
      <c r="H83" s="27"/>
    </row>
    <row r="84" spans="1:8" ht="51" customHeight="1">
      <c r="A84" s="2">
        <v>84</v>
      </c>
      <c r="B84" s="12" t="s">
        <v>100</v>
      </c>
      <c r="C84" s="7" t="s">
        <v>57</v>
      </c>
      <c r="D84" s="6" t="s">
        <v>7</v>
      </c>
      <c r="E84" s="6">
        <v>5</v>
      </c>
      <c r="F84" s="6"/>
      <c r="G84" s="19">
        <f t="shared" si="2"/>
        <v>254.36880000000002</v>
      </c>
      <c r="H84" s="27"/>
    </row>
    <row r="85" spans="1:8" ht="38.25" customHeight="1">
      <c r="A85" s="2">
        <v>85</v>
      </c>
      <c r="B85" s="12" t="s">
        <v>100</v>
      </c>
      <c r="C85" s="7" t="s">
        <v>116</v>
      </c>
      <c r="D85" s="6" t="s">
        <v>20</v>
      </c>
      <c r="E85" s="6">
        <v>12</v>
      </c>
      <c r="F85" s="6"/>
      <c r="G85" s="19">
        <f t="shared" si="2"/>
        <v>508.73760000000004</v>
      </c>
      <c r="H85" s="27"/>
    </row>
    <row r="86" spans="1:8" ht="38.25" customHeight="1">
      <c r="A86" s="2">
        <v>86</v>
      </c>
      <c r="B86" s="12" t="s">
        <v>100</v>
      </c>
      <c r="C86" s="6" t="s">
        <v>162</v>
      </c>
      <c r="D86" s="6" t="s">
        <v>37</v>
      </c>
      <c r="E86" s="6">
        <v>21</v>
      </c>
      <c r="F86" s="6"/>
      <c r="G86" s="19">
        <f t="shared" si="2"/>
        <v>835.7832000000002</v>
      </c>
      <c r="H86" s="27"/>
    </row>
    <row r="87" spans="1:9" ht="25.5" customHeight="1">
      <c r="A87" s="2">
        <v>87</v>
      </c>
      <c r="B87" s="12" t="s">
        <v>100</v>
      </c>
      <c r="C87" s="6" t="s">
        <v>345</v>
      </c>
      <c r="D87" s="6" t="s">
        <v>344</v>
      </c>
      <c r="E87" s="6">
        <v>28</v>
      </c>
      <c r="F87" s="6"/>
      <c r="G87" s="19">
        <f t="shared" si="2"/>
        <v>1090.152</v>
      </c>
      <c r="H87" s="24">
        <v>6700</v>
      </c>
      <c r="I87" s="23">
        <f>SUM(G76:G87)-H87</f>
        <v>22.60400000000027</v>
      </c>
    </row>
    <row r="88" spans="1:9" ht="25.5" customHeight="1">
      <c r="A88" s="2">
        <v>88</v>
      </c>
      <c r="B88" s="10" t="s">
        <v>515</v>
      </c>
      <c r="C88" s="9" t="s">
        <v>477</v>
      </c>
      <c r="D88" s="13" t="s">
        <v>476</v>
      </c>
      <c r="E88" s="14">
        <v>9</v>
      </c>
      <c r="F88" s="5"/>
      <c r="G88" s="19">
        <f t="shared" si="2"/>
        <v>399.7224</v>
      </c>
      <c r="H88" s="24">
        <v>400</v>
      </c>
      <c r="I88" s="23">
        <f>G88-H88</f>
        <v>-0.27760000000000673</v>
      </c>
    </row>
    <row r="89" spans="1:9" ht="51" customHeight="1">
      <c r="A89" s="2">
        <v>89</v>
      </c>
      <c r="B89" s="10" t="s">
        <v>499</v>
      </c>
      <c r="C89" s="9" t="s">
        <v>481</v>
      </c>
      <c r="D89" s="13" t="s">
        <v>480</v>
      </c>
      <c r="E89" s="5">
        <v>8</v>
      </c>
      <c r="F89" s="5"/>
      <c r="G89" s="19">
        <f t="shared" si="2"/>
        <v>363.384</v>
      </c>
      <c r="H89" s="24">
        <v>364</v>
      </c>
      <c r="I89" s="23">
        <f>SUM(G89)-H89</f>
        <v>-0.6159999999999854</v>
      </c>
    </row>
    <row r="90" spans="1:9" ht="51" customHeight="1">
      <c r="A90" s="2">
        <v>90</v>
      </c>
      <c r="B90" s="10" t="s">
        <v>523</v>
      </c>
      <c r="C90" s="9" t="s">
        <v>431</v>
      </c>
      <c r="D90" s="13" t="s">
        <v>432</v>
      </c>
      <c r="E90" s="14">
        <v>5</v>
      </c>
      <c r="F90" s="5"/>
      <c r="G90" s="19">
        <f t="shared" si="2"/>
        <v>254.36880000000002</v>
      </c>
      <c r="H90" s="24">
        <v>254.4</v>
      </c>
      <c r="I90" s="23">
        <f>G90-H90</f>
        <v>-0.03119999999998413</v>
      </c>
    </row>
    <row r="91" spans="1:9" ht="51" customHeight="1">
      <c r="A91" s="2">
        <v>91</v>
      </c>
      <c r="B91" s="12" t="s">
        <v>312</v>
      </c>
      <c r="C91" s="6" t="s">
        <v>313</v>
      </c>
      <c r="D91" s="6" t="s">
        <v>314</v>
      </c>
      <c r="E91" s="6">
        <v>27</v>
      </c>
      <c r="F91" s="6"/>
      <c r="G91" s="19">
        <f t="shared" si="2"/>
        <v>1053.8136000000002</v>
      </c>
      <c r="H91" s="24"/>
      <c r="I91" s="23"/>
    </row>
    <row r="92" spans="1:9" ht="38.25" customHeight="1">
      <c r="A92" s="2">
        <v>92</v>
      </c>
      <c r="B92" s="10" t="s">
        <v>312</v>
      </c>
      <c r="C92" s="9" t="s">
        <v>404</v>
      </c>
      <c r="D92" s="13" t="s">
        <v>403</v>
      </c>
      <c r="E92" s="14">
        <v>4</v>
      </c>
      <c r="F92" s="5"/>
      <c r="G92" s="19">
        <f t="shared" si="2"/>
        <v>218.03040000000001</v>
      </c>
      <c r="H92" s="24">
        <v>1055</v>
      </c>
      <c r="I92" s="23">
        <f>SUM(G91:G92)-H92</f>
        <v>216.84400000000028</v>
      </c>
    </row>
    <row r="93" spans="1:9" ht="51" customHeight="1">
      <c r="A93" s="2">
        <v>93</v>
      </c>
      <c r="B93" s="12" t="s">
        <v>333</v>
      </c>
      <c r="C93" s="6" t="s">
        <v>334</v>
      </c>
      <c r="D93" s="6" t="s">
        <v>335</v>
      </c>
      <c r="E93" s="6">
        <v>2</v>
      </c>
      <c r="F93" s="6"/>
      <c r="G93" s="19">
        <f t="shared" si="2"/>
        <v>145.35360000000003</v>
      </c>
      <c r="H93" s="24">
        <v>150</v>
      </c>
      <c r="I93" s="23">
        <f>SUM(G93)-H93</f>
        <v>-4.646399999999971</v>
      </c>
    </row>
    <row r="94" spans="1:9" ht="51" customHeight="1">
      <c r="A94" s="2">
        <v>94</v>
      </c>
      <c r="B94" s="10" t="s">
        <v>536</v>
      </c>
      <c r="C94" s="9" t="s">
        <v>423</v>
      </c>
      <c r="D94" s="13" t="s">
        <v>424</v>
      </c>
      <c r="E94" s="14">
        <v>94</v>
      </c>
      <c r="F94" s="5"/>
      <c r="G94" s="19">
        <f t="shared" si="2"/>
        <v>3488.4864000000002</v>
      </c>
      <c r="H94" s="24"/>
      <c r="I94" s="23">
        <f>G94-H94</f>
        <v>3488.4864000000002</v>
      </c>
    </row>
    <row r="95" spans="1:8" ht="51" customHeight="1">
      <c r="A95" s="2">
        <v>95</v>
      </c>
      <c r="B95" s="12" t="s">
        <v>99</v>
      </c>
      <c r="C95" s="7" t="s">
        <v>79</v>
      </c>
      <c r="D95" s="6" t="s">
        <v>73</v>
      </c>
      <c r="E95" s="6">
        <v>89</v>
      </c>
      <c r="F95" s="6"/>
      <c r="G95" s="19">
        <f t="shared" si="2"/>
        <v>3306.7944</v>
      </c>
      <c r="H95" s="27"/>
    </row>
    <row r="96" spans="1:8" ht="51" customHeight="1">
      <c r="A96" s="2">
        <v>96</v>
      </c>
      <c r="B96" s="12" t="s">
        <v>99</v>
      </c>
      <c r="C96" s="7" t="s">
        <v>102</v>
      </c>
      <c r="D96" s="6" t="s">
        <v>171</v>
      </c>
      <c r="E96" s="6">
        <v>6</v>
      </c>
      <c r="F96" s="6"/>
      <c r="G96" s="19">
        <f t="shared" si="2"/>
        <v>290.70720000000006</v>
      </c>
      <c r="H96" s="27"/>
    </row>
    <row r="97" spans="1:7" ht="25.5" customHeight="1">
      <c r="A97" s="2">
        <v>97</v>
      </c>
      <c r="B97" s="10" t="s">
        <v>99</v>
      </c>
      <c r="C97" s="9" t="s">
        <v>246</v>
      </c>
      <c r="D97" s="13" t="s">
        <v>247</v>
      </c>
      <c r="E97" s="5">
        <v>12</v>
      </c>
      <c r="F97" s="5"/>
      <c r="G97" s="19">
        <f t="shared" si="2"/>
        <v>508.73760000000004</v>
      </c>
    </row>
    <row r="98" spans="1:9" ht="25.5" customHeight="1">
      <c r="A98" s="2">
        <v>98</v>
      </c>
      <c r="B98" s="10" t="s">
        <v>501</v>
      </c>
      <c r="C98" s="9" t="s">
        <v>438</v>
      </c>
      <c r="D98" s="20" t="s">
        <v>437</v>
      </c>
      <c r="E98" s="14">
        <v>2</v>
      </c>
      <c r="F98" s="5"/>
      <c r="G98" s="19">
        <f aca="true" t="shared" si="3" ref="G98:G132">(E98+2+(E98+2)*0.03)*1.12*31.5</f>
        <v>145.35360000000003</v>
      </c>
      <c r="H98" s="24">
        <v>4000</v>
      </c>
      <c r="I98" s="23">
        <f>SUM(G95:G98)-H98</f>
        <v>251.59280000000126</v>
      </c>
    </row>
    <row r="99" spans="1:9" ht="38.25" customHeight="1">
      <c r="A99" s="2">
        <v>99</v>
      </c>
      <c r="B99" s="10" t="s">
        <v>531</v>
      </c>
      <c r="C99" s="9" t="s">
        <v>272</v>
      </c>
      <c r="D99" s="13" t="s">
        <v>271</v>
      </c>
      <c r="E99" s="14">
        <v>18</v>
      </c>
      <c r="F99" s="5"/>
      <c r="G99" s="19">
        <f t="shared" si="3"/>
        <v>726.768</v>
      </c>
      <c r="H99" s="24"/>
      <c r="I99" s="23">
        <f>G99-H99</f>
        <v>726.768</v>
      </c>
    </row>
    <row r="100" spans="1:9" ht="63.75" customHeight="1">
      <c r="A100" s="2">
        <v>100</v>
      </c>
      <c r="B100" s="10" t="s">
        <v>532</v>
      </c>
      <c r="C100" s="9" t="s">
        <v>253</v>
      </c>
      <c r="D100" s="13" t="s">
        <v>254</v>
      </c>
      <c r="E100" s="14">
        <v>13</v>
      </c>
      <c r="F100" s="5"/>
      <c r="G100" s="19">
        <f t="shared" si="3"/>
        <v>545.076</v>
      </c>
      <c r="H100" s="36"/>
      <c r="I100" s="38"/>
    </row>
    <row r="101" spans="1:9" ht="63.75" customHeight="1">
      <c r="A101" s="2">
        <v>101</v>
      </c>
      <c r="B101" s="10" t="s">
        <v>534</v>
      </c>
      <c r="C101" s="9" t="s">
        <v>469</v>
      </c>
      <c r="D101" s="13" t="s">
        <v>468</v>
      </c>
      <c r="E101" s="14">
        <v>12</v>
      </c>
      <c r="F101" s="5"/>
      <c r="G101" s="19">
        <f t="shared" si="3"/>
        <v>508.73760000000004</v>
      </c>
      <c r="H101" s="24"/>
      <c r="I101" s="23">
        <f>SUM(G100:G101)-H101</f>
        <v>1053.8136</v>
      </c>
    </row>
    <row r="102" spans="1:7" ht="38.25" customHeight="1">
      <c r="A102" s="2">
        <v>102</v>
      </c>
      <c r="B102" s="10" t="s">
        <v>517</v>
      </c>
      <c r="C102" s="9" t="s">
        <v>230</v>
      </c>
      <c r="D102" s="13" t="s">
        <v>231</v>
      </c>
      <c r="E102" s="14">
        <v>8</v>
      </c>
      <c r="F102" s="5"/>
      <c r="G102" s="19">
        <f t="shared" si="3"/>
        <v>363.384</v>
      </c>
    </row>
    <row r="103" spans="1:7" ht="38.25" customHeight="1">
      <c r="A103" s="2">
        <v>103</v>
      </c>
      <c r="B103" s="10" t="s">
        <v>517</v>
      </c>
      <c r="C103" s="9" t="s">
        <v>244</v>
      </c>
      <c r="D103" s="13" t="s">
        <v>245</v>
      </c>
      <c r="E103" s="14">
        <v>8</v>
      </c>
      <c r="F103" s="5"/>
      <c r="G103" s="19">
        <f t="shared" si="3"/>
        <v>363.384</v>
      </c>
    </row>
    <row r="104" spans="1:7" ht="51" customHeight="1">
      <c r="A104" s="2">
        <v>104</v>
      </c>
      <c r="B104" s="10" t="s">
        <v>519</v>
      </c>
      <c r="C104" s="9" t="s">
        <v>293</v>
      </c>
      <c r="D104" s="13" t="s">
        <v>294</v>
      </c>
      <c r="E104" s="14">
        <v>26</v>
      </c>
      <c r="F104" s="5"/>
      <c r="G104" s="19">
        <f t="shared" si="3"/>
        <v>1017.4752000000001</v>
      </c>
    </row>
    <row r="105" spans="1:9" ht="25.5" customHeight="1">
      <c r="A105" s="2">
        <v>105</v>
      </c>
      <c r="B105" s="10" t="s">
        <v>519</v>
      </c>
      <c r="C105" s="9" t="s">
        <v>398</v>
      </c>
      <c r="D105" s="13" t="s">
        <v>399</v>
      </c>
      <c r="E105" s="14">
        <v>16</v>
      </c>
      <c r="F105" s="5"/>
      <c r="G105" s="19">
        <f t="shared" si="3"/>
        <v>654.0912000000001</v>
      </c>
      <c r="H105" s="24"/>
      <c r="I105" s="23">
        <f>SUM(G102:G105)-H105</f>
        <v>2398.3344</v>
      </c>
    </row>
    <row r="106" spans="1:8" ht="38.25" customHeight="1">
      <c r="A106" s="2">
        <v>106</v>
      </c>
      <c r="B106" s="12" t="s">
        <v>82</v>
      </c>
      <c r="C106" s="7" t="s">
        <v>1</v>
      </c>
      <c r="D106" s="6" t="s">
        <v>126</v>
      </c>
      <c r="E106" s="6">
        <v>85</v>
      </c>
      <c r="F106" s="6"/>
      <c r="G106" s="19">
        <f t="shared" si="3"/>
        <v>3161.4408000000003</v>
      </c>
      <c r="H106" s="27"/>
    </row>
    <row r="107" spans="1:8" ht="38.25" customHeight="1">
      <c r="A107" s="2">
        <v>107</v>
      </c>
      <c r="B107" s="12" t="s">
        <v>82</v>
      </c>
      <c r="C107" s="7" t="s">
        <v>174</v>
      </c>
      <c r="D107" s="6" t="s">
        <v>94</v>
      </c>
      <c r="E107" s="6">
        <v>1</v>
      </c>
      <c r="F107" s="6"/>
      <c r="G107" s="19">
        <f t="shared" si="3"/>
        <v>109.01520000000001</v>
      </c>
      <c r="H107" s="27"/>
    </row>
    <row r="108" spans="1:8" ht="25.5" customHeight="1">
      <c r="A108" s="2">
        <v>108</v>
      </c>
      <c r="B108" s="12" t="s">
        <v>82</v>
      </c>
      <c r="C108" s="7" t="s">
        <v>119</v>
      </c>
      <c r="D108" s="6" t="s">
        <v>85</v>
      </c>
      <c r="E108" s="6">
        <v>16</v>
      </c>
      <c r="F108" s="6"/>
      <c r="G108" s="19">
        <f t="shared" si="3"/>
        <v>654.0912000000001</v>
      </c>
      <c r="H108" s="27"/>
    </row>
    <row r="109" spans="1:9" ht="25.5" customHeight="1">
      <c r="A109" s="2">
        <v>109</v>
      </c>
      <c r="B109" s="12" t="s">
        <v>82</v>
      </c>
      <c r="C109" s="7" t="s">
        <v>83</v>
      </c>
      <c r="D109" s="6" t="s">
        <v>28</v>
      </c>
      <c r="E109" s="6">
        <v>10</v>
      </c>
      <c r="F109" s="6"/>
      <c r="G109" s="19">
        <f t="shared" si="3"/>
        <v>436.06080000000003</v>
      </c>
      <c r="H109" s="25">
        <v>4462</v>
      </c>
      <c r="I109" s="23">
        <f>SUM(G106:G109)-H109</f>
        <v>-101.39199999999983</v>
      </c>
    </row>
    <row r="110" spans="1:8" ht="51" customHeight="1">
      <c r="A110" s="2">
        <v>110</v>
      </c>
      <c r="B110" s="12" t="s">
        <v>15</v>
      </c>
      <c r="C110" s="7" t="s">
        <v>48</v>
      </c>
      <c r="D110" s="6" t="s">
        <v>29</v>
      </c>
      <c r="E110" s="6">
        <v>17</v>
      </c>
      <c r="F110" s="6"/>
      <c r="G110" s="19">
        <f t="shared" si="3"/>
        <v>690.4296</v>
      </c>
      <c r="H110" s="27"/>
    </row>
    <row r="111" spans="1:8" ht="25.5" customHeight="1">
      <c r="A111" s="2">
        <v>111</v>
      </c>
      <c r="B111" s="12" t="s">
        <v>15</v>
      </c>
      <c r="C111" s="7" t="s">
        <v>39</v>
      </c>
      <c r="D111" s="6" t="s">
        <v>35</v>
      </c>
      <c r="E111" s="6">
        <v>2</v>
      </c>
      <c r="F111" s="6"/>
      <c r="G111" s="19">
        <f t="shared" si="3"/>
        <v>145.35360000000003</v>
      </c>
      <c r="H111" s="27"/>
    </row>
    <row r="112" spans="1:8" ht="25.5" customHeight="1">
      <c r="A112" s="2">
        <v>112</v>
      </c>
      <c r="B112" s="12" t="s">
        <v>15</v>
      </c>
      <c r="C112" s="7" t="s">
        <v>68</v>
      </c>
      <c r="D112" s="6" t="s">
        <v>120</v>
      </c>
      <c r="E112" s="6">
        <v>13</v>
      </c>
      <c r="F112" s="6"/>
      <c r="G112" s="19">
        <f t="shared" si="3"/>
        <v>545.076</v>
      </c>
      <c r="H112" s="27"/>
    </row>
    <row r="113" spans="1:8" ht="38.25" customHeight="1">
      <c r="A113" s="2">
        <v>113</v>
      </c>
      <c r="B113" s="12" t="s">
        <v>15</v>
      </c>
      <c r="C113" s="7" t="s">
        <v>305</v>
      </c>
      <c r="D113" s="6" t="s">
        <v>306</v>
      </c>
      <c r="E113" s="6">
        <v>81</v>
      </c>
      <c r="F113" s="6"/>
      <c r="G113" s="19">
        <f t="shared" si="3"/>
        <v>3016.0872</v>
      </c>
      <c r="H113" s="31"/>
    </row>
    <row r="114" spans="1:9" ht="39.75" customHeight="1">
      <c r="A114" s="2">
        <v>114</v>
      </c>
      <c r="B114" s="10" t="s">
        <v>495</v>
      </c>
      <c r="C114" s="9" t="s">
        <v>286</v>
      </c>
      <c r="D114" s="13" t="s">
        <v>285</v>
      </c>
      <c r="E114" s="5">
        <v>5</v>
      </c>
      <c r="F114" s="5"/>
      <c r="G114" s="19">
        <f t="shared" si="3"/>
        <v>254.36880000000002</v>
      </c>
      <c r="H114" s="24">
        <v>4350</v>
      </c>
      <c r="I114" s="23">
        <f>SUBTOTAL(9,G109:G114)-H114</f>
        <v>737.3760000000002</v>
      </c>
    </row>
    <row r="115" spans="1:7" ht="42" customHeight="1">
      <c r="A115" s="2">
        <v>115</v>
      </c>
      <c r="B115" s="10" t="s">
        <v>518</v>
      </c>
      <c r="C115" s="9" t="s">
        <v>274</v>
      </c>
      <c r="D115" s="13" t="s">
        <v>273</v>
      </c>
      <c r="E115" s="14">
        <v>19</v>
      </c>
      <c r="F115" s="5"/>
      <c r="G115" s="19">
        <f t="shared" si="3"/>
        <v>763.1064</v>
      </c>
    </row>
    <row r="116" spans="1:7" ht="48" customHeight="1">
      <c r="A116" s="2">
        <v>116</v>
      </c>
      <c r="B116" s="10" t="s">
        <v>518</v>
      </c>
      <c r="C116" s="9" t="s">
        <v>444</v>
      </c>
      <c r="D116" s="13" t="s">
        <v>443</v>
      </c>
      <c r="E116" s="14">
        <v>3</v>
      </c>
      <c r="F116" s="5"/>
      <c r="G116" s="19">
        <f t="shared" si="3"/>
        <v>181.692</v>
      </c>
    </row>
    <row r="117" spans="1:9" ht="44.25" customHeight="1">
      <c r="A117" s="2">
        <v>117</v>
      </c>
      <c r="B117" s="10" t="s">
        <v>518</v>
      </c>
      <c r="C117" s="9" t="s">
        <v>428</v>
      </c>
      <c r="D117" s="20" t="s">
        <v>427</v>
      </c>
      <c r="E117" s="14">
        <v>10</v>
      </c>
      <c r="F117" s="5"/>
      <c r="G117" s="19">
        <f t="shared" si="3"/>
        <v>436.06080000000003</v>
      </c>
      <c r="H117" s="24"/>
      <c r="I117" s="47"/>
    </row>
    <row r="118" spans="1:9" ht="44.25" customHeight="1">
      <c r="A118" s="2">
        <v>118</v>
      </c>
      <c r="B118" s="10" t="s">
        <v>522</v>
      </c>
      <c r="C118" s="9" t="s">
        <v>383</v>
      </c>
      <c r="D118" s="20" t="s">
        <v>382</v>
      </c>
      <c r="E118" s="14">
        <v>37</v>
      </c>
      <c r="F118" s="5"/>
      <c r="G118" s="19">
        <f t="shared" si="3"/>
        <v>1417.1976000000002</v>
      </c>
      <c r="H118" s="24">
        <v>3018</v>
      </c>
      <c r="I118" s="23">
        <f>SUM(G115:G119)-H118</f>
        <v>-1.9127999999996064</v>
      </c>
    </row>
    <row r="119" spans="1:7" ht="41.25" customHeight="1">
      <c r="A119" s="2">
        <v>119</v>
      </c>
      <c r="B119" s="10" t="s">
        <v>522</v>
      </c>
      <c r="C119" s="9" t="s">
        <v>450</v>
      </c>
      <c r="D119" s="13" t="s">
        <v>449</v>
      </c>
      <c r="E119" s="14">
        <v>4</v>
      </c>
      <c r="F119" s="5"/>
      <c r="G119" s="19">
        <f t="shared" si="3"/>
        <v>218.03040000000001</v>
      </c>
    </row>
    <row r="120" spans="1:8" ht="38.25" customHeight="1">
      <c r="A120" s="2">
        <v>120</v>
      </c>
      <c r="B120" s="12" t="s">
        <v>179</v>
      </c>
      <c r="C120" s="7" t="s">
        <v>118</v>
      </c>
      <c r="D120" s="6" t="s">
        <v>212</v>
      </c>
      <c r="E120" s="6">
        <v>99</v>
      </c>
      <c r="F120" s="6"/>
      <c r="G120" s="19">
        <f t="shared" si="3"/>
        <v>3670.1784000000002</v>
      </c>
      <c r="H120" s="27"/>
    </row>
    <row r="121" spans="1:9" ht="31.5" customHeight="1">
      <c r="A121" s="2">
        <v>121</v>
      </c>
      <c r="B121" s="12" t="s">
        <v>179</v>
      </c>
      <c r="C121" s="7" t="s">
        <v>152</v>
      </c>
      <c r="D121" s="6" t="s">
        <v>197</v>
      </c>
      <c r="E121" s="6">
        <v>239</v>
      </c>
      <c r="F121" s="6"/>
      <c r="G121" s="19">
        <f t="shared" si="3"/>
        <v>8757.5544</v>
      </c>
      <c r="H121" s="25">
        <v>12428</v>
      </c>
      <c r="I121" s="23">
        <f>SUM(G120:G121)-H121</f>
        <v>-0.26719999999841093</v>
      </c>
    </row>
    <row r="122" spans="1:8" ht="22.5" customHeight="1">
      <c r="A122" s="2">
        <v>122</v>
      </c>
      <c r="B122" s="12" t="s">
        <v>200</v>
      </c>
      <c r="C122" s="6" t="s">
        <v>177</v>
      </c>
      <c r="D122" s="6" t="s">
        <v>154</v>
      </c>
      <c r="E122" s="6">
        <v>32</v>
      </c>
      <c r="F122" s="6"/>
      <c r="G122" s="19">
        <f t="shared" si="3"/>
        <v>1235.5056000000002</v>
      </c>
      <c r="H122" s="27"/>
    </row>
    <row r="123" spans="1:8" ht="41.25" customHeight="1">
      <c r="A123" s="2">
        <v>123</v>
      </c>
      <c r="B123" s="12" t="s">
        <v>200</v>
      </c>
      <c r="C123" s="6" t="s">
        <v>143</v>
      </c>
      <c r="D123" s="6" t="s">
        <v>124</v>
      </c>
      <c r="E123" s="6">
        <v>47</v>
      </c>
      <c r="F123" s="6"/>
      <c r="G123" s="19">
        <f t="shared" si="3"/>
        <v>1780.5816</v>
      </c>
      <c r="H123" s="27"/>
    </row>
    <row r="124" spans="1:8" ht="46.5" customHeight="1">
      <c r="A124" s="2">
        <v>124</v>
      </c>
      <c r="B124" s="12" t="s">
        <v>200</v>
      </c>
      <c r="C124" s="6" t="s">
        <v>211</v>
      </c>
      <c r="D124" s="6" t="s">
        <v>115</v>
      </c>
      <c r="E124" s="6">
        <v>11</v>
      </c>
      <c r="F124" s="6"/>
      <c r="G124" s="19">
        <f t="shared" si="3"/>
        <v>472.39920000000006</v>
      </c>
      <c r="H124" s="27"/>
    </row>
    <row r="125" spans="1:8" ht="46.5" customHeight="1">
      <c r="A125" s="2">
        <v>125</v>
      </c>
      <c r="B125" s="12" t="s">
        <v>200</v>
      </c>
      <c r="C125" s="7" t="s">
        <v>163</v>
      </c>
      <c r="D125" s="6" t="s">
        <v>26</v>
      </c>
      <c r="E125" s="6">
        <v>11</v>
      </c>
      <c r="F125" s="6"/>
      <c r="G125" s="19">
        <f t="shared" si="3"/>
        <v>472.39920000000006</v>
      </c>
      <c r="H125" s="27"/>
    </row>
    <row r="126" spans="1:8" ht="51" customHeight="1">
      <c r="A126" s="2">
        <v>126</v>
      </c>
      <c r="B126" s="12" t="s">
        <v>200</v>
      </c>
      <c r="C126" s="7" t="s">
        <v>95</v>
      </c>
      <c r="D126" s="6" t="s">
        <v>104</v>
      </c>
      <c r="E126" s="6">
        <v>7</v>
      </c>
      <c r="F126" s="6"/>
      <c r="G126" s="19">
        <f t="shared" si="3"/>
        <v>327.04560000000004</v>
      </c>
      <c r="H126" s="27"/>
    </row>
    <row r="127" spans="1:9" ht="39" customHeight="1">
      <c r="A127" s="2">
        <v>127</v>
      </c>
      <c r="B127" s="12" t="s">
        <v>200</v>
      </c>
      <c r="C127" s="6" t="s">
        <v>133</v>
      </c>
      <c r="D127" s="6" t="s">
        <v>14</v>
      </c>
      <c r="E127" s="6">
        <v>34</v>
      </c>
      <c r="F127" s="6"/>
      <c r="G127" s="19">
        <f t="shared" si="3"/>
        <v>1308.1824000000001</v>
      </c>
      <c r="H127" s="25">
        <v>5500</v>
      </c>
      <c r="I127" s="23">
        <f>SUM(G122:G127)-H127</f>
        <v>96.11360000000059</v>
      </c>
    </row>
    <row r="128" spans="1:8" ht="44.25" customHeight="1">
      <c r="A128" s="2">
        <v>128</v>
      </c>
      <c r="B128" s="12" t="s">
        <v>125</v>
      </c>
      <c r="C128" s="7" t="s">
        <v>33</v>
      </c>
      <c r="D128" s="6" t="s">
        <v>117</v>
      </c>
      <c r="E128" s="6">
        <v>16</v>
      </c>
      <c r="F128" s="6"/>
      <c r="G128" s="19">
        <f t="shared" si="3"/>
        <v>654.0912000000001</v>
      </c>
      <c r="H128" s="27"/>
    </row>
    <row r="129" spans="1:8" ht="54" customHeight="1">
      <c r="A129" s="2">
        <v>129</v>
      </c>
      <c r="B129" s="12" t="s">
        <v>125</v>
      </c>
      <c r="C129" s="7" t="s">
        <v>67</v>
      </c>
      <c r="D129" s="6" t="s">
        <v>168</v>
      </c>
      <c r="E129" s="6">
        <v>4</v>
      </c>
      <c r="F129" s="6"/>
      <c r="G129" s="19">
        <f t="shared" si="3"/>
        <v>218.03040000000001</v>
      </c>
      <c r="H129" s="27"/>
    </row>
    <row r="130" spans="1:8" ht="31.5" customHeight="1">
      <c r="A130" s="2">
        <v>130</v>
      </c>
      <c r="B130" s="12" t="s">
        <v>125</v>
      </c>
      <c r="C130" s="7" t="s">
        <v>192</v>
      </c>
      <c r="D130" s="6" t="s">
        <v>129</v>
      </c>
      <c r="E130" s="6">
        <v>37</v>
      </c>
      <c r="F130" s="6" t="s">
        <v>44</v>
      </c>
      <c r="G130" s="19">
        <f t="shared" si="3"/>
        <v>1417.1976000000002</v>
      </c>
      <c r="H130" s="27"/>
    </row>
    <row r="131" spans="1:8" ht="33.75" customHeight="1">
      <c r="A131" s="2">
        <v>131</v>
      </c>
      <c r="B131" s="12" t="s">
        <v>125</v>
      </c>
      <c r="C131" s="7" t="s">
        <v>30</v>
      </c>
      <c r="D131" s="16" t="s">
        <v>50</v>
      </c>
      <c r="E131" s="6">
        <v>7</v>
      </c>
      <c r="F131" s="6" t="s">
        <v>44</v>
      </c>
      <c r="G131" s="19">
        <f t="shared" si="3"/>
        <v>327.04560000000004</v>
      </c>
      <c r="H131" s="27"/>
    </row>
    <row r="132" spans="1:9" ht="30.75" customHeight="1">
      <c r="A132" s="2">
        <v>132</v>
      </c>
      <c r="B132" s="12" t="s">
        <v>132</v>
      </c>
      <c r="C132" s="6" t="s">
        <v>0</v>
      </c>
      <c r="D132" s="6" t="s">
        <v>78</v>
      </c>
      <c r="E132" s="6">
        <v>2</v>
      </c>
      <c r="F132" s="6"/>
      <c r="G132" s="19">
        <f t="shared" si="3"/>
        <v>145.35360000000003</v>
      </c>
      <c r="H132" s="25">
        <v>2000</v>
      </c>
      <c r="I132" s="23">
        <f>SUM(G128:G132)-H132</f>
        <v>761.7184000000002</v>
      </c>
    </row>
    <row r="133" spans="1:8" ht="31.5" customHeight="1">
      <c r="A133" s="2">
        <v>133</v>
      </c>
      <c r="B133" s="12" t="s">
        <v>194</v>
      </c>
      <c r="C133" s="7" t="s">
        <v>214</v>
      </c>
      <c r="D133" s="11" t="s">
        <v>207</v>
      </c>
      <c r="E133" s="6">
        <v>10</v>
      </c>
      <c r="F133" s="12"/>
      <c r="G133" s="19">
        <f aca="true" t="shared" si="4" ref="G133:G138">(E133+2+(E133+2)*0.03)*31</f>
        <v>383.15999999999997</v>
      </c>
      <c r="H133" s="27"/>
    </row>
    <row r="134" spans="1:8" ht="45.75" customHeight="1">
      <c r="A134" s="2">
        <v>134</v>
      </c>
      <c r="B134" s="12" t="s">
        <v>194</v>
      </c>
      <c r="C134" s="7" t="s">
        <v>40</v>
      </c>
      <c r="D134" s="11" t="s">
        <v>151</v>
      </c>
      <c r="E134" s="6">
        <v>22</v>
      </c>
      <c r="F134" s="12"/>
      <c r="G134" s="19">
        <f t="shared" si="4"/>
        <v>766.3199999999999</v>
      </c>
      <c r="H134" s="27"/>
    </row>
    <row r="135" spans="1:9" ht="51" customHeight="1">
      <c r="A135" s="2">
        <v>135</v>
      </c>
      <c r="B135" s="12" t="s">
        <v>194</v>
      </c>
      <c r="C135" s="7" t="s">
        <v>98</v>
      </c>
      <c r="D135" s="11" t="s">
        <v>169</v>
      </c>
      <c r="E135" s="6">
        <v>3</v>
      </c>
      <c r="F135" s="12"/>
      <c r="G135" s="19">
        <f t="shared" si="4"/>
        <v>159.65</v>
      </c>
      <c r="H135" s="27"/>
      <c r="I135" s="39"/>
    </row>
    <row r="136" spans="1:8" ht="42" customHeight="1">
      <c r="A136" s="2">
        <v>136</v>
      </c>
      <c r="B136" s="12" t="s">
        <v>194</v>
      </c>
      <c r="C136" s="7" t="s">
        <v>89</v>
      </c>
      <c r="D136" s="11" t="s">
        <v>6</v>
      </c>
      <c r="E136" s="6">
        <v>23</v>
      </c>
      <c r="F136" s="12"/>
      <c r="G136" s="19">
        <f t="shared" si="4"/>
        <v>798.25</v>
      </c>
      <c r="H136" s="27"/>
    </row>
    <row r="137" spans="1:8" ht="45.75" customHeight="1">
      <c r="A137" s="2">
        <v>138</v>
      </c>
      <c r="B137" s="12" t="s">
        <v>194</v>
      </c>
      <c r="C137" s="6" t="s">
        <v>140</v>
      </c>
      <c r="D137" s="11" t="s">
        <v>205</v>
      </c>
      <c r="E137" s="6">
        <v>20</v>
      </c>
      <c r="F137" s="12"/>
      <c r="G137" s="19">
        <f t="shared" si="4"/>
        <v>702.46</v>
      </c>
      <c r="H137" s="27"/>
    </row>
    <row r="138" spans="1:9" ht="46.5" customHeight="1">
      <c r="A138" s="2">
        <v>139</v>
      </c>
      <c r="B138" s="12" t="s">
        <v>194</v>
      </c>
      <c r="C138" s="7" t="s">
        <v>139</v>
      </c>
      <c r="D138" s="11" t="s">
        <v>71</v>
      </c>
      <c r="E138" s="6">
        <v>19</v>
      </c>
      <c r="F138" s="12"/>
      <c r="G138" s="19">
        <f t="shared" si="4"/>
        <v>670.53</v>
      </c>
      <c r="H138" s="25"/>
      <c r="I138" s="23">
        <f>SUM(G133:G138)-H138</f>
        <v>3480.37</v>
      </c>
    </row>
    <row r="139" spans="1:8" ht="32.25" customHeight="1">
      <c r="A139" s="2">
        <v>140</v>
      </c>
      <c r="B139" s="12" t="s">
        <v>31</v>
      </c>
      <c r="C139" s="7" t="s">
        <v>51</v>
      </c>
      <c r="D139" s="11" t="s">
        <v>43</v>
      </c>
      <c r="E139" s="6">
        <v>9</v>
      </c>
      <c r="F139" s="12"/>
      <c r="G139" s="19">
        <f aca="true" t="shared" si="5" ref="G139:G170">(E139+2+(E139+2)*0.03)*1.12*31.5</f>
        <v>399.7224</v>
      </c>
      <c r="H139" s="27"/>
    </row>
    <row r="140" spans="1:9" ht="43.5" customHeight="1">
      <c r="A140" s="2">
        <v>141</v>
      </c>
      <c r="B140" s="12" t="s">
        <v>31</v>
      </c>
      <c r="C140" s="7" t="s">
        <v>153</v>
      </c>
      <c r="D140" s="11" t="s">
        <v>66</v>
      </c>
      <c r="E140" s="6">
        <v>17</v>
      </c>
      <c r="F140" s="12"/>
      <c r="G140" s="19">
        <f t="shared" si="5"/>
        <v>690.4296</v>
      </c>
      <c r="H140" s="25">
        <v>1070</v>
      </c>
      <c r="I140" s="23">
        <f>SUM(G139:G140)-H140</f>
        <v>20.152000000000044</v>
      </c>
    </row>
    <row r="141" spans="1:9" ht="32.25" customHeight="1">
      <c r="A141" s="2">
        <v>142</v>
      </c>
      <c r="B141" s="10" t="s">
        <v>506</v>
      </c>
      <c r="C141" s="9" t="s">
        <v>270</v>
      </c>
      <c r="D141" s="21" t="s">
        <v>269</v>
      </c>
      <c r="E141" s="14">
        <v>7</v>
      </c>
      <c r="F141" s="10"/>
      <c r="G141" s="19">
        <f t="shared" si="5"/>
        <v>327.04560000000004</v>
      </c>
      <c r="H141" s="40"/>
      <c r="I141" s="38"/>
    </row>
    <row r="142" spans="1:9" ht="34.5" customHeight="1">
      <c r="A142" s="2">
        <v>143</v>
      </c>
      <c r="B142" s="10" t="s">
        <v>506</v>
      </c>
      <c r="C142" s="9" t="s">
        <v>465</v>
      </c>
      <c r="D142" s="21" t="s">
        <v>464</v>
      </c>
      <c r="E142" s="14">
        <v>14</v>
      </c>
      <c r="F142" s="10"/>
      <c r="G142" s="19">
        <f t="shared" si="5"/>
        <v>581.4144000000001</v>
      </c>
      <c r="H142" s="40"/>
      <c r="I142" s="38"/>
    </row>
    <row r="143" spans="1:9" ht="47.25" customHeight="1">
      <c r="A143" s="2">
        <v>144</v>
      </c>
      <c r="B143" s="10" t="s">
        <v>506</v>
      </c>
      <c r="C143" s="9" t="s">
        <v>485</v>
      </c>
      <c r="D143" s="21" t="s">
        <v>484</v>
      </c>
      <c r="E143" s="5">
        <v>19</v>
      </c>
      <c r="F143" s="10"/>
      <c r="G143" s="19">
        <f t="shared" si="5"/>
        <v>763.1064</v>
      </c>
      <c r="H143" s="25"/>
      <c r="I143" s="23">
        <f>SUM(G141:G143)-H143</f>
        <v>1671.5664000000002</v>
      </c>
    </row>
    <row r="144" spans="1:9" ht="46.5" customHeight="1">
      <c r="A144" s="2">
        <v>145</v>
      </c>
      <c r="B144" s="12" t="s">
        <v>54</v>
      </c>
      <c r="C144" s="7" t="s">
        <v>36</v>
      </c>
      <c r="D144" s="11" t="s">
        <v>137</v>
      </c>
      <c r="E144" s="6">
        <v>6</v>
      </c>
      <c r="F144" s="12"/>
      <c r="G144" s="19">
        <f t="shared" si="5"/>
        <v>290.70720000000006</v>
      </c>
      <c r="H144" s="25">
        <v>300</v>
      </c>
      <c r="I144" s="23">
        <f>SUM(G144)-H144</f>
        <v>-9.292799999999943</v>
      </c>
    </row>
    <row r="145" spans="1:8" ht="45.75" customHeight="1">
      <c r="A145" s="2">
        <v>146</v>
      </c>
      <c r="B145" s="12" t="s">
        <v>198</v>
      </c>
      <c r="C145" s="7" t="s">
        <v>63</v>
      </c>
      <c r="D145" s="11" t="s">
        <v>201</v>
      </c>
      <c r="E145" s="6">
        <v>18</v>
      </c>
      <c r="F145" s="12"/>
      <c r="G145" s="19">
        <f t="shared" si="5"/>
        <v>726.768</v>
      </c>
      <c r="H145" s="27"/>
    </row>
    <row r="146" spans="1:8" ht="47.25" customHeight="1">
      <c r="A146" s="2">
        <v>147</v>
      </c>
      <c r="B146" s="12" t="s">
        <v>198</v>
      </c>
      <c r="C146" s="7" t="s">
        <v>195</v>
      </c>
      <c r="D146" s="11" t="s">
        <v>155</v>
      </c>
      <c r="E146" s="6">
        <v>20</v>
      </c>
      <c r="F146" s="12"/>
      <c r="G146" s="19">
        <f t="shared" si="5"/>
        <v>799.4448</v>
      </c>
      <c r="H146" s="27"/>
    </row>
    <row r="147" spans="1:8" ht="40.5" customHeight="1">
      <c r="A147" s="2">
        <v>148</v>
      </c>
      <c r="B147" s="12" t="s">
        <v>198</v>
      </c>
      <c r="C147" s="7" t="s">
        <v>87</v>
      </c>
      <c r="D147" s="11" t="s">
        <v>376</v>
      </c>
      <c r="E147" s="6">
        <v>13</v>
      </c>
      <c r="F147" s="12"/>
      <c r="G147" s="19">
        <f t="shared" si="5"/>
        <v>545.076</v>
      </c>
      <c r="H147" s="27"/>
    </row>
    <row r="148" spans="1:8" ht="41.25" customHeight="1">
      <c r="A148" s="2">
        <v>149</v>
      </c>
      <c r="B148" s="12" t="s">
        <v>198</v>
      </c>
      <c r="C148" s="7" t="s">
        <v>93</v>
      </c>
      <c r="D148" s="11" t="s">
        <v>375</v>
      </c>
      <c r="E148" s="6">
        <v>13</v>
      </c>
      <c r="F148" s="12"/>
      <c r="G148" s="19">
        <f t="shared" si="5"/>
        <v>545.076</v>
      </c>
      <c r="H148" s="27"/>
    </row>
    <row r="149" spans="1:9" ht="36.75" customHeight="1">
      <c r="A149" s="2">
        <v>150</v>
      </c>
      <c r="B149" s="12" t="s">
        <v>198</v>
      </c>
      <c r="C149" s="7" t="s">
        <v>75</v>
      </c>
      <c r="D149" s="11" t="s">
        <v>281</v>
      </c>
      <c r="E149" s="6">
        <v>19</v>
      </c>
      <c r="F149" s="12" t="s">
        <v>282</v>
      </c>
      <c r="G149" s="19">
        <f t="shared" si="5"/>
        <v>763.1064</v>
      </c>
      <c r="H149" s="27"/>
      <c r="I149" s="39"/>
    </row>
    <row r="150" spans="1:8" ht="45" customHeight="1">
      <c r="A150" s="2">
        <v>151</v>
      </c>
      <c r="B150" s="12" t="s">
        <v>198</v>
      </c>
      <c r="C150" s="7" t="s">
        <v>55</v>
      </c>
      <c r="D150" s="11" t="s">
        <v>368</v>
      </c>
      <c r="E150" s="6">
        <v>7</v>
      </c>
      <c r="F150" s="12"/>
      <c r="G150" s="19">
        <f t="shared" si="5"/>
        <v>327.04560000000004</v>
      </c>
      <c r="H150" s="27"/>
    </row>
    <row r="151" spans="1:8" ht="52.5" customHeight="1">
      <c r="A151" s="2">
        <v>152</v>
      </c>
      <c r="B151" s="12" t="s">
        <v>198</v>
      </c>
      <c r="C151" s="7" t="s">
        <v>142</v>
      </c>
      <c r="D151" s="16" t="s">
        <v>381</v>
      </c>
      <c r="E151" s="6">
        <v>15</v>
      </c>
      <c r="F151" s="12"/>
      <c r="G151" s="19">
        <f t="shared" si="5"/>
        <v>617.7528000000001</v>
      </c>
      <c r="H151" s="27"/>
    </row>
    <row r="152" spans="1:8" ht="51" customHeight="1">
      <c r="A152" s="2">
        <v>153</v>
      </c>
      <c r="B152" s="12" t="s">
        <v>198</v>
      </c>
      <c r="C152" s="7" t="s">
        <v>122</v>
      </c>
      <c r="D152" s="11" t="s">
        <v>170</v>
      </c>
      <c r="E152" s="6">
        <v>13</v>
      </c>
      <c r="F152" s="12"/>
      <c r="G152" s="19">
        <f t="shared" si="5"/>
        <v>545.076</v>
      </c>
      <c r="H152" s="27"/>
    </row>
    <row r="153" spans="1:8" ht="48" customHeight="1">
      <c r="A153" s="2">
        <v>154</v>
      </c>
      <c r="B153" s="6" t="s">
        <v>198</v>
      </c>
      <c r="C153" s="7" t="s">
        <v>182</v>
      </c>
      <c r="D153" s="6" t="s">
        <v>369</v>
      </c>
      <c r="E153" s="6">
        <v>19</v>
      </c>
      <c r="F153" s="6"/>
      <c r="G153" s="19">
        <f t="shared" si="5"/>
        <v>763.1064</v>
      </c>
      <c r="H153" s="27"/>
    </row>
    <row r="154" spans="1:8" ht="49.5" customHeight="1">
      <c r="A154" s="2">
        <v>155</v>
      </c>
      <c r="B154" s="6" t="s">
        <v>198</v>
      </c>
      <c r="C154" s="7" t="s">
        <v>17</v>
      </c>
      <c r="D154" s="6" t="s">
        <v>261</v>
      </c>
      <c r="E154" s="6">
        <v>5</v>
      </c>
      <c r="F154" s="6"/>
      <c r="G154" s="19">
        <f t="shared" si="5"/>
        <v>254.36880000000002</v>
      </c>
      <c r="H154" s="27"/>
    </row>
    <row r="155" spans="1:8" ht="48.75" customHeight="1">
      <c r="A155" s="2">
        <v>156</v>
      </c>
      <c r="B155" s="6" t="s">
        <v>198</v>
      </c>
      <c r="C155" s="7" t="s">
        <v>128</v>
      </c>
      <c r="D155" s="6" t="s">
        <v>264</v>
      </c>
      <c r="E155" s="6">
        <v>14</v>
      </c>
      <c r="F155" s="6"/>
      <c r="G155" s="19">
        <f t="shared" si="5"/>
        <v>581.4144000000001</v>
      </c>
      <c r="H155" s="27"/>
    </row>
    <row r="156" spans="1:8" ht="38.25" customHeight="1">
      <c r="A156" s="2">
        <v>157</v>
      </c>
      <c r="B156" s="6" t="s">
        <v>198</v>
      </c>
      <c r="C156" s="7" t="s">
        <v>108</v>
      </c>
      <c r="D156" s="6" t="s">
        <v>295</v>
      </c>
      <c r="E156" s="6">
        <v>253</v>
      </c>
      <c r="F156" s="6"/>
      <c r="G156" s="19">
        <f t="shared" si="5"/>
        <v>9266.292</v>
      </c>
      <c r="H156" s="27"/>
    </row>
    <row r="157" spans="1:8" ht="32.25" customHeight="1">
      <c r="A157" s="2">
        <v>158</v>
      </c>
      <c r="B157" s="6" t="s">
        <v>198</v>
      </c>
      <c r="C157" s="6" t="s">
        <v>491</v>
      </c>
      <c r="D157" s="6" t="s">
        <v>490</v>
      </c>
      <c r="E157" s="6">
        <v>102</v>
      </c>
      <c r="F157" s="6"/>
      <c r="G157" s="19">
        <f t="shared" si="5"/>
        <v>3779.1936000000005</v>
      </c>
      <c r="H157" s="27"/>
    </row>
    <row r="158" spans="1:9" ht="39" customHeight="1">
      <c r="A158" s="2">
        <v>159</v>
      </c>
      <c r="B158" s="5" t="s">
        <v>500</v>
      </c>
      <c r="C158" s="9" t="s">
        <v>387</v>
      </c>
      <c r="D158" s="20" t="s">
        <v>386</v>
      </c>
      <c r="E158" s="14">
        <v>20</v>
      </c>
      <c r="F158" s="5"/>
      <c r="G158" s="19">
        <f t="shared" si="5"/>
        <v>799.4448</v>
      </c>
      <c r="H158" s="24">
        <v>16000</v>
      </c>
      <c r="I158" s="23">
        <f>SUM(G145:G158)-H158</f>
        <v>4313.165600000004</v>
      </c>
    </row>
    <row r="159" spans="1:8" ht="38.25" customHeight="1">
      <c r="A159" s="2">
        <v>160</v>
      </c>
      <c r="B159" s="6" t="s">
        <v>134</v>
      </c>
      <c r="C159" s="7" t="s">
        <v>138</v>
      </c>
      <c r="D159" s="20" t="s">
        <v>392</v>
      </c>
      <c r="E159" s="6">
        <v>6</v>
      </c>
      <c r="F159" s="6"/>
      <c r="G159" s="19">
        <f t="shared" si="5"/>
        <v>290.70720000000006</v>
      </c>
      <c r="H159" s="27"/>
    </row>
    <row r="160" spans="1:8" ht="33" customHeight="1">
      <c r="A160" s="2">
        <v>161</v>
      </c>
      <c r="B160" s="6" t="s">
        <v>134</v>
      </c>
      <c r="C160" s="7" t="s">
        <v>263</v>
      </c>
      <c r="D160" s="6" t="s">
        <v>262</v>
      </c>
      <c r="E160" s="6">
        <v>26</v>
      </c>
      <c r="F160" s="6"/>
      <c r="G160" s="19">
        <f t="shared" si="5"/>
        <v>1017.4752000000001</v>
      </c>
      <c r="H160" s="27"/>
    </row>
    <row r="161" spans="1:8" ht="47.25" customHeight="1">
      <c r="A161" s="2">
        <v>162</v>
      </c>
      <c r="B161" s="6" t="s">
        <v>134</v>
      </c>
      <c r="C161" s="7" t="s">
        <v>21</v>
      </c>
      <c r="D161" s="6" t="s">
        <v>248</v>
      </c>
      <c r="E161" s="6">
        <v>3</v>
      </c>
      <c r="F161" s="6"/>
      <c r="G161" s="19">
        <f t="shared" si="5"/>
        <v>181.692</v>
      </c>
      <c r="H161" s="27"/>
    </row>
    <row r="162" spans="1:8" ht="36" customHeight="1">
      <c r="A162" s="2">
        <v>163</v>
      </c>
      <c r="B162" s="6" t="s">
        <v>134</v>
      </c>
      <c r="C162" s="7" t="s">
        <v>234</v>
      </c>
      <c r="D162" s="6" t="s">
        <v>235</v>
      </c>
      <c r="E162" s="6">
        <v>20</v>
      </c>
      <c r="F162" s="6"/>
      <c r="G162" s="19">
        <f t="shared" si="5"/>
        <v>799.4448</v>
      </c>
      <c r="H162" s="27"/>
    </row>
    <row r="163" spans="1:7" ht="36" customHeight="1">
      <c r="A163" s="2">
        <v>164</v>
      </c>
      <c r="B163" s="6" t="s">
        <v>134</v>
      </c>
      <c r="C163" s="9" t="s">
        <v>217</v>
      </c>
      <c r="D163" s="13" t="s">
        <v>218</v>
      </c>
      <c r="E163" s="5">
        <v>81</v>
      </c>
      <c r="F163" s="5"/>
      <c r="G163" s="19">
        <f t="shared" si="5"/>
        <v>3016.0872</v>
      </c>
    </row>
    <row r="164" spans="1:8" ht="51">
      <c r="A164" s="2">
        <v>165</v>
      </c>
      <c r="B164" s="6" t="s">
        <v>134</v>
      </c>
      <c r="C164" s="7" t="s">
        <v>300</v>
      </c>
      <c r="D164" s="6" t="s">
        <v>299</v>
      </c>
      <c r="E164" s="6">
        <v>1</v>
      </c>
      <c r="F164" s="7"/>
      <c r="G164" s="19">
        <f t="shared" si="5"/>
        <v>109.01520000000001</v>
      </c>
      <c r="H164" s="31"/>
    </row>
    <row r="165" spans="1:8" ht="73.5" customHeight="1">
      <c r="A165" s="2">
        <v>166</v>
      </c>
      <c r="B165" s="6" t="s">
        <v>134</v>
      </c>
      <c r="C165" s="7" t="s">
        <v>302</v>
      </c>
      <c r="D165" s="6" t="s">
        <v>301</v>
      </c>
      <c r="E165" s="6">
        <v>2</v>
      </c>
      <c r="F165" s="7"/>
      <c r="G165" s="19">
        <f t="shared" si="5"/>
        <v>145.35360000000003</v>
      </c>
      <c r="H165" s="31"/>
    </row>
    <row r="166" spans="1:8" ht="33" customHeight="1">
      <c r="A166" s="2">
        <v>167</v>
      </c>
      <c r="B166" s="6" t="s">
        <v>134</v>
      </c>
      <c r="C166" s="7" t="s">
        <v>304</v>
      </c>
      <c r="D166" s="6" t="s">
        <v>303</v>
      </c>
      <c r="E166" s="6">
        <v>8</v>
      </c>
      <c r="F166" s="7"/>
      <c r="G166" s="19">
        <f t="shared" si="5"/>
        <v>363.384</v>
      </c>
      <c r="H166" s="31"/>
    </row>
    <row r="167" spans="1:7" ht="49.5" customHeight="1">
      <c r="A167" s="2">
        <v>168</v>
      </c>
      <c r="B167" s="6" t="s">
        <v>134</v>
      </c>
      <c r="C167" s="7" t="s">
        <v>400</v>
      </c>
      <c r="D167" s="6" t="s">
        <v>310</v>
      </c>
      <c r="E167" s="6">
        <v>28</v>
      </c>
      <c r="F167" s="6"/>
      <c r="G167" s="19">
        <f t="shared" si="5"/>
        <v>1090.152</v>
      </c>
    </row>
    <row r="168" spans="1:7" ht="51" customHeight="1">
      <c r="A168" s="2">
        <v>169</v>
      </c>
      <c r="B168" s="6" t="s">
        <v>134</v>
      </c>
      <c r="C168" s="9" t="s">
        <v>367</v>
      </c>
      <c r="D168" s="13" t="s">
        <v>366</v>
      </c>
      <c r="E168" s="5">
        <v>9</v>
      </c>
      <c r="F168" s="5"/>
      <c r="G168" s="19">
        <f t="shared" si="5"/>
        <v>399.7224</v>
      </c>
    </row>
    <row r="169" spans="1:7" ht="45" customHeight="1">
      <c r="A169" s="2">
        <v>170</v>
      </c>
      <c r="B169" s="6" t="s">
        <v>134</v>
      </c>
      <c r="C169" s="9" t="s">
        <v>371</v>
      </c>
      <c r="D169" s="13" t="s">
        <v>370</v>
      </c>
      <c r="E169" s="5">
        <v>15</v>
      </c>
      <c r="F169" s="5"/>
      <c r="G169" s="19">
        <f t="shared" si="5"/>
        <v>617.7528000000001</v>
      </c>
    </row>
    <row r="170" spans="1:7" ht="54" customHeight="1">
      <c r="A170" s="2">
        <v>171</v>
      </c>
      <c r="B170" s="6" t="s">
        <v>134</v>
      </c>
      <c r="C170" s="9" t="s">
        <v>439</v>
      </c>
      <c r="D170" s="13" t="s">
        <v>440</v>
      </c>
      <c r="E170" s="5">
        <v>12</v>
      </c>
      <c r="F170" s="5"/>
      <c r="G170" s="19">
        <f t="shared" si="5"/>
        <v>508.73760000000004</v>
      </c>
    </row>
    <row r="171" spans="1:7" ht="42.75" customHeight="1">
      <c r="A171" s="2">
        <v>172</v>
      </c>
      <c r="B171" s="5" t="s">
        <v>134</v>
      </c>
      <c r="C171" s="13" t="s">
        <v>461</v>
      </c>
      <c r="D171" s="13" t="s">
        <v>460</v>
      </c>
      <c r="E171" s="5">
        <v>1</v>
      </c>
      <c r="F171" s="5"/>
      <c r="G171" s="19">
        <f aca="true" t="shared" si="6" ref="G171:G202">(E171+2+(E171+2)*0.03)*1.12*31.5</f>
        <v>109.01520000000001</v>
      </c>
    </row>
    <row r="172" spans="1:9" ht="45" customHeight="1">
      <c r="A172" s="2">
        <v>173</v>
      </c>
      <c r="B172" s="5" t="s">
        <v>134</v>
      </c>
      <c r="C172" s="13" t="s">
        <v>246</v>
      </c>
      <c r="D172" s="13" t="s">
        <v>247</v>
      </c>
      <c r="E172" s="5">
        <v>11</v>
      </c>
      <c r="F172" s="5"/>
      <c r="G172" s="19">
        <f t="shared" si="6"/>
        <v>472.39920000000006</v>
      </c>
      <c r="H172" s="36"/>
      <c r="I172" s="41"/>
    </row>
    <row r="173" spans="1:7" ht="60" customHeight="1">
      <c r="A173" s="2">
        <v>174</v>
      </c>
      <c r="B173" s="5" t="s">
        <v>134</v>
      </c>
      <c r="C173" s="9" t="s">
        <v>487</v>
      </c>
      <c r="D173" s="13" t="s">
        <v>486</v>
      </c>
      <c r="E173" s="5">
        <v>6</v>
      </c>
      <c r="F173" s="5"/>
      <c r="G173" s="19">
        <f t="shared" si="6"/>
        <v>290.70720000000006</v>
      </c>
    </row>
    <row r="174" spans="1:9" ht="51" customHeight="1">
      <c r="A174" s="2">
        <v>175</v>
      </c>
      <c r="B174" s="5" t="s">
        <v>496</v>
      </c>
      <c r="C174" s="9" t="s">
        <v>451</v>
      </c>
      <c r="D174" s="13" t="s">
        <v>452</v>
      </c>
      <c r="E174" s="5">
        <v>50</v>
      </c>
      <c r="F174" s="5"/>
      <c r="G174" s="19">
        <f t="shared" si="6"/>
        <v>1889.5968000000003</v>
      </c>
      <c r="H174" s="24">
        <v>8720</v>
      </c>
      <c r="I174" s="23">
        <f>SUM(G159:G174)-H174</f>
        <v>2581.242399999999</v>
      </c>
    </row>
    <row r="175" spans="1:9" ht="55.5" customHeight="1">
      <c r="A175" s="2">
        <v>176</v>
      </c>
      <c r="B175" s="5" t="s">
        <v>507</v>
      </c>
      <c r="C175" s="9" t="s">
        <v>391</v>
      </c>
      <c r="D175" s="13" t="s">
        <v>390</v>
      </c>
      <c r="E175" s="14">
        <v>3</v>
      </c>
      <c r="F175" s="5"/>
      <c r="G175" s="19">
        <f t="shared" si="6"/>
        <v>181.692</v>
      </c>
      <c r="H175" s="24">
        <v>181</v>
      </c>
      <c r="I175" s="23">
        <f>SUM(G175)-H175</f>
        <v>0.6920000000000073</v>
      </c>
    </row>
    <row r="176" spans="1:8" ht="48" customHeight="1">
      <c r="A176" s="2">
        <v>177</v>
      </c>
      <c r="B176" s="6" t="s">
        <v>178</v>
      </c>
      <c r="C176" s="7" t="s">
        <v>11</v>
      </c>
      <c r="D176" s="6" t="s">
        <v>80</v>
      </c>
      <c r="E176" s="6">
        <v>7</v>
      </c>
      <c r="F176" s="6"/>
      <c r="G176" s="19">
        <f t="shared" si="6"/>
        <v>327.04560000000004</v>
      </c>
      <c r="H176" s="27"/>
    </row>
    <row r="177" spans="1:9" ht="38.25" customHeight="1">
      <c r="A177" s="2">
        <v>178</v>
      </c>
      <c r="B177" s="6" t="s">
        <v>178</v>
      </c>
      <c r="C177" s="7" t="s">
        <v>38</v>
      </c>
      <c r="D177" s="6" t="s">
        <v>53</v>
      </c>
      <c r="E177" s="6">
        <v>5</v>
      </c>
      <c r="F177" s="6"/>
      <c r="G177" s="19">
        <f t="shared" si="6"/>
        <v>254.36880000000002</v>
      </c>
      <c r="H177" s="25">
        <v>555.5</v>
      </c>
      <c r="I177" s="23">
        <f>SUM(G176:G177)-H177</f>
        <v>25.914400000000114</v>
      </c>
    </row>
    <row r="178" spans="1:9" ht="42" customHeight="1">
      <c r="A178" s="2">
        <v>179</v>
      </c>
      <c r="B178" s="5" t="s">
        <v>526</v>
      </c>
      <c r="C178" s="9" t="s">
        <v>276</v>
      </c>
      <c r="D178" s="13" t="s">
        <v>275</v>
      </c>
      <c r="E178" s="14">
        <v>19</v>
      </c>
      <c r="F178" s="5"/>
      <c r="G178" s="19">
        <f t="shared" si="6"/>
        <v>763.1064</v>
      </c>
      <c r="H178" s="24"/>
      <c r="I178" s="23">
        <f>G178-H178</f>
        <v>763.1064</v>
      </c>
    </row>
    <row r="179" spans="1:9" ht="36.75" customHeight="1">
      <c r="A179" s="2">
        <v>180</v>
      </c>
      <c r="B179" s="5" t="s">
        <v>529</v>
      </c>
      <c r="C179" s="9" t="s">
        <v>463</v>
      </c>
      <c r="D179" s="13" t="s">
        <v>462</v>
      </c>
      <c r="E179" s="14">
        <v>18</v>
      </c>
      <c r="F179" s="5"/>
      <c r="G179" s="19">
        <f t="shared" si="6"/>
        <v>726.768</v>
      </c>
      <c r="H179" s="24"/>
      <c r="I179" s="23">
        <f>G179-H179</f>
        <v>726.768</v>
      </c>
    </row>
    <row r="180" spans="1:8" ht="33" customHeight="1">
      <c r="A180" s="2">
        <v>181</v>
      </c>
      <c r="B180" s="6" t="s">
        <v>9</v>
      </c>
      <c r="C180" s="7" t="s">
        <v>76</v>
      </c>
      <c r="D180" s="6" t="s">
        <v>61</v>
      </c>
      <c r="E180" s="6">
        <v>6</v>
      </c>
      <c r="F180" s="6"/>
      <c r="G180" s="19">
        <f t="shared" si="6"/>
        <v>290.70720000000006</v>
      </c>
      <c r="H180" s="27"/>
    </row>
    <row r="181" spans="1:8" ht="57.75" customHeight="1">
      <c r="A181" s="2">
        <v>182</v>
      </c>
      <c r="B181" s="6" t="s">
        <v>9</v>
      </c>
      <c r="C181" s="7" t="s">
        <v>172</v>
      </c>
      <c r="D181" s="6" t="s">
        <v>158</v>
      </c>
      <c r="E181" s="6">
        <v>3</v>
      </c>
      <c r="F181" s="6"/>
      <c r="G181" s="19">
        <f t="shared" si="6"/>
        <v>181.692</v>
      </c>
      <c r="H181" s="27"/>
    </row>
    <row r="182" spans="1:8" ht="43.5" customHeight="1">
      <c r="A182" s="2">
        <v>183</v>
      </c>
      <c r="B182" s="6" t="s">
        <v>9</v>
      </c>
      <c r="C182" s="7" t="s">
        <v>165</v>
      </c>
      <c r="D182" s="6" t="s">
        <v>146</v>
      </c>
      <c r="E182" s="6">
        <v>4</v>
      </c>
      <c r="F182" s="6"/>
      <c r="G182" s="19">
        <f t="shared" si="6"/>
        <v>218.03040000000001</v>
      </c>
      <c r="H182" s="27"/>
    </row>
    <row r="183" spans="1:8" ht="39" customHeight="1">
      <c r="A183" s="2">
        <v>184</v>
      </c>
      <c r="B183" s="6" t="s">
        <v>9</v>
      </c>
      <c r="C183" s="7" t="s">
        <v>45</v>
      </c>
      <c r="D183" s="6" t="s">
        <v>41</v>
      </c>
      <c r="E183" s="6">
        <v>17</v>
      </c>
      <c r="F183" s="6"/>
      <c r="G183" s="19">
        <f t="shared" si="6"/>
        <v>690.4296</v>
      </c>
      <c r="H183" s="27"/>
    </row>
    <row r="184" spans="1:8" ht="12.75" customHeight="1">
      <c r="A184" s="2">
        <v>185</v>
      </c>
      <c r="B184" s="6" t="s">
        <v>9</v>
      </c>
      <c r="C184" s="7" t="s">
        <v>96</v>
      </c>
      <c r="D184" s="6" t="s">
        <v>47</v>
      </c>
      <c r="E184" s="6">
        <v>10</v>
      </c>
      <c r="F184" s="6"/>
      <c r="G184" s="19">
        <f t="shared" si="6"/>
        <v>436.06080000000003</v>
      </c>
      <c r="H184" s="27"/>
    </row>
    <row r="185" spans="1:8" ht="12.75" customHeight="1">
      <c r="A185" s="2">
        <v>186</v>
      </c>
      <c r="B185" s="6" t="s">
        <v>9</v>
      </c>
      <c r="C185" s="7" t="s">
        <v>135</v>
      </c>
      <c r="D185" s="6" t="s">
        <v>191</v>
      </c>
      <c r="E185" s="6">
        <v>7</v>
      </c>
      <c r="F185" s="6"/>
      <c r="G185" s="19">
        <f t="shared" si="6"/>
        <v>327.04560000000004</v>
      </c>
      <c r="H185" s="27"/>
    </row>
    <row r="186" spans="1:9" ht="12.75" customHeight="1">
      <c r="A186" s="2">
        <v>187</v>
      </c>
      <c r="B186" s="6" t="s">
        <v>9</v>
      </c>
      <c r="C186" s="6" t="s">
        <v>56</v>
      </c>
      <c r="D186" s="6" t="s">
        <v>16</v>
      </c>
      <c r="E186" s="6">
        <v>49</v>
      </c>
      <c r="F186" s="6"/>
      <c r="G186" s="19">
        <f t="shared" si="6"/>
        <v>1853.2584000000002</v>
      </c>
      <c r="H186" s="25">
        <v>4500</v>
      </c>
      <c r="I186" s="23">
        <f>SUM(G180:G186)-H186</f>
        <v>-502.77599999999984</v>
      </c>
    </row>
    <row r="187" spans="1:9" ht="12.75" customHeight="1">
      <c r="A187" s="2">
        <v>188</v>
      </c>
      <c r="B187" s="5" t="s">
        <v>524</v>
      </c>
      <c r="C187" s="9" t="s">
        <v>456</v>
      </c>
      <c r="D187" s="13" t="s">
        <v>455</v>
      </c>
      <c r="E187" s="14">
        <v>82</v>
      </c>
      <c r="F187" s="5"/>
      <c r="G187" s="19">
        <f t="shared" si="6"/>
        <v>3052.4256</v>
      </c>
      <c r="H187" s="24"/>
      <c r="I187" s="23">
        <f>G187-H187</f>
        <v>3052.4256</v>
      </c>
    </row>
    <row r="188" spans="1:9" ht="12.75" customHeight="1">
      <c r="A188" s="2">
        <v>189</v>
      </c>
      <c r="B188" s="5" t="s">
        <v>514</v>
      </c>
      <c r="C188" s="9" t="s">
        <v>364</v>
      </c>
      <c r="D188" s="13" t="s">
        <v>365</v>
      </c>
      <c r="E188" s="14">
        <v>47</v>
      </c>
      <c r="F188" s="5"/>
      <c r="G188" s="19">
        <f t="shared" si="6"/>
        <v>1780.5816</v>
      </c>
      <c r="H188" s="24">
        <v>1800</v>
      </c>
      <c r="I188" s="23">
        <f>G188-H188</f>
        <v>-19.41840000000002</v>
      </c>
    </row>
    <row r="189" spans="1:9" ht="12.75" customHeight="1">
      <c r="A189" s="2">
        <v>190</v>
      </c>
      <c r="B189" s="10" t="s">
        <v>535</v>
      </c>
      <c r="C189" s="9" t="s">
        <v>475</v>
      </c>
      <c r="D189" s="13" t="s">
        <v>474</v>
      </c>
      <c r="E189" s="14">
        <v>100</v>
      </c>
      <c r="F189" s="5"/>
      <c r="G189" s="19">
        <f t="shared" si="6"/>
        <v>3706.5168000000003</v>
      </c>
      <c r="H189" s="24"/>
      <c r="I189" s="23">
        <f>G189-H189</f>
        <v>3706.5168000000003</v>
      </c>
    </row>
    <row r="190" spans="1:8" ht="12.75" customHeight="1">
      <c r="A190" s="2">
        <v>191</v>
      </c>
      <c r="B190" s="6" t="s">
        <v>130</v>
      </c>
      <c r="C190" s="7" t="s">
        <v>204</v>
      </c>
      <c r="D190" s="6" t="s">
        <v>131</v>
      </c>
      <c r="E190" s="6">
        <v>19</v>
      </c>
      <c r="F190" s="6"/>
      <c r="G190" s="19">
        <f t="shared" si="6"/>
        <v>763.1064</v>
      </c>
      <c r="H190" s="27"/>
    </row>
    <row r="191" spans="1:8" ht="12.75" customHeight="1">
      <c r="A191" s="2">
        <v>192</v>
      </c>
      <c r="B191" s="6" t="s">
        <v>130</v>
      </c>
      <c r="C191" s="6" t="s">
        <v>193</v>
      </c>
      <c r="D191" s="6" t="s">
        <v>42</v>
      </c>
      <c r="E191" s="6">
        <v>17</v>
      </c>
      <c r="F191" s="6"/>
      <c r="G191" s="19">
        <f t="shared" si="6"/>
        <v>690.4296</v>
      </c>
      <c r="H191" s="27"/>
    </row>
    <row r="192" spans="1:8" ht="12.75" customHeight="1">
      <c r="A192" s="2">
        <v>193</v>
      </c>
      <c r="B192" s="6" t="s">
        <v>130</v>
      </c>
      <c r="C192" s="7" t="s">
        <v>149</v>
      </c>
      <c r="D192" s="6" t="s">
        <v>110</v>
      </c>
      <c r="E192" s="6">
        <v>23</v>
      </c>
      <c r="F192" s="6"/>
      <c r="G192" s="19">
        <f t="shared" si="6"/>
        <v>908.4600000000002</v>
      </c>
      <c r="H192" s="27"/>
    </row>
    <row r="193" spans="1:8" ht="25.5">
      <c r="A193" s="2">
        <v>194</v>
      </c>
      <c r="B193" s="6" t="s">
        <v>130</v>
      </c>
      <c r="C193" s="7" t="s">
        <v>109</v>
      </c>
      <c r="D193" s="6" t="s">
        <v>167</v>
      </c>
      <c r="E193" s="6">
        <v>121</v>
      </c>
      <c r="F193" s="6"/>
      <c r="G193" s="19">
        <f t="shared" si="6"/>
        <v>4469.623200000001</v>
      </c>
      <c r="H193" s="27"/>
    </row>
    <row r="194" spans="1:7" ht="12.75" customHeight="1">
      <c r="A194" s="2">
        <v>195</v>
      </c>
      <c r="B194" s="6" t="s">
        <v>130</v>
      </c>
      <c r="C194" s="6" t="s">
        <v>343</v>
      </c>
      <c r="D194" s="6" t="s">
        <v>344</v>
      </c>
      <c r="E194" s="6">
        <v>26</v>
      </c>
      <c r="F194" s="6"/>
      <c r="G194" s="19">
        <f t="shared" si="6"/>
        <v>1017.4752000000001</v>
      </c>
    </row>
    <row r="195" spans="1:7" ht="12.75" customHeight="1">
      <c r="A195" s="2">
        <v>196</v>
      </c>
      <c r="B195" s="5" t="s">
        <v>502</v>
      </c>
      <c r="C195" s="9" t="s">
        <v>253</v>
      </c>
      <c r="D195" s="13" t="s">
        <v>254</v>
      </c>
      <c r="E195" s="14">
        <v>11</v>
      </c>
      <c r="F195" s="5"/>
      <c r="G195" s="19">
        <f t="shared" si="6"/>
        <v>472.39920000000006</v>
      </c>
    </row>
    <row r="196" spans="1:9" ht="12.75" customHeight="1">
      <c r="A196" s="2">
        <v>197</v>
      </c>
      <c r="B196" s="10" t="s">
        <v>502</v>
      </c>
      <c r="C196" s="9" t="s">
        <v>471</v>
      </c>
      <c r="D196" s="13" t="s">
        <v>470</v>
      </c>
      <c r="E196" s="14">
        <v>12</v>
      </c>
      <c r="F196" s="5"/>
      <c r="G196" s="19">
        <f t="shared" si="6"/>
        <v>508.73760000000004</v>
      </c>
      <c r="H196" s="24">
        <v>9038</v>
      </c>
      <c r="I196" s="23">
        <f>SUM(G190:G196)-H196</f>
        <v>-207.768799999998</v>
      </c>
    </row>
    <row r="197" spans="1:7" ht="12.75" customHeight="1">
      <c r="A197" s="2">
        <v>198</v>
      </c>
      <c r="B197" s="46" t="s">
        <v>216</v>
      </c>
      <c r="C197" s="9" t="s">
        <v>268</v>
      </c>
      <c r="D197" s="13" t="s">
        <v>267</v>
      </c>
      <c r="E197" s="14">
        <v>27</v>
      </c>
      <c r="F197" s="5"/>
      <c r="G197" s="19">
        <f t="shared" si="6"/>
        <v>1053.8136000000002</v>
      </c>
    </row>
    <row r="198" spans="1:9" ht="12.75" customHeight="1">
      <c r="A198" s="2">
        <v>199</v>
      </c>
      <c r="B198" s="10" t="s">
        <v>216</v>
      </c>
      <c r="C198" s="9" t="s">
        <v>292</v>
      </c>
      <c r="D198" s="13" t="s">
        <v>291</v>
      </c>
      <c r="E198" s="14">
        <v>20</v>
      </c>
      <c r="F198" s="5"/>
      <c r="G198" s="19">
        <f t="shared" si="6"/>
        <v>799.4448</v>
      </c>
      <c r="H198" s="36"/>
      <c r="I198" s="38"/>
    </row>
    <row r="199" spans="1:7" ht="12.75" customHeight="1">
      <c r="A199" s="2">
        <v>200</v>
      </c>
      <c r="B199" s="10" t="s">
        <v>216</v>
      </c>
      <c r="C199" s="9" t="s">
        <v>226</v>
      </c>
      <c r="D199" s="13" t="s">
        <v>227</v>
      </c>
      <c r="E199" s="14">
        <v>11</v>
      </c>
      <c r="F199" s="5"/>
      <c r="G199" s="19">
        <f t="shared" si="6"/>
        <v>472.39920000000006</v>
      </c>
    </row>
    <row r="200" spans="1:7" ht="12.75" customHeight="1">
      <c r="A200" s="2">
        <v>201</v>
      </c>
      <c r="B200" s="10" t="s">
        <v>216</v>
      </c>
      <c r="C200" s="9" t="s">
        <v>233</v>
      </c>
      <c r="D200" s="13" t="s">
        <v>232</v>
      </c>
      <c r="E200" s="14">
        <v>9</v>
      </c>
      <c r="F200" s="5"/>
      <c r="G200" s="19">
        <f t="shared" si="6"/>
        <v>399.7224</v>
      </c>
    </row>
    <row r="201" spans="1:7" ht="12.75" customHeight="1">
      <c r="A201" s="2">
        <v>202</v>
      </c>
      <c r="B201" s="10" t="s">
        <v>216</v>
      </c>
      <c r="C201" s="9" t="s">
        <v>236</v>
      </c>
      <c r="D201" s="13" t="s">
        <v>237</v>
      </c>
      <c r="E201" s="14">
        <v>15</v>
      </c>
      <c r="F201" s="5"/>
      <c r="G201" s="19">
        <f t="shared" si="6"/>
        <v>617.7528000000001</v>
      </c>
    </row>
    <row r="202" spans="1:7" ht="12.75" customHeight="1">
      <c r="A202" s="2">
        <v>203</v>
      </c>
      <c r="B202" s="10" t="s">
        <v>216</v>
      </c>
      <c r="C202" s="9" t="s">
        <v>236</v>
      </c>
      <c r="D202" s="13" t="s">
        <v>237</v>
      </c>
      <c r="E202" s="14">
        <v>14</v>
      </c>
      <c r="F202" s="5"/>
      <c r="G202" s="19">
        <f t="shared" si="6"/>
        <v>581.4144000000001</v>
      </c>
    </row>
    <row r="203" spans="1:7" ht="12.75" customHeight="1">
      <c r="A203" s="2">
        <v>204</v>
      </c>
      <c r="B203" s="10" t="s">
        <v>216</v>
      </c>
      <c r="C203" s="9" t="s">
        <v>252</v>
      </c>
      <c r="D203" s="22" t="s">
        <v>251</v>
      </c>
      <c r="E203" s="14">
        <v>14</v>
      </c>
      <c r="F203" s="5"/>
      <c r="G203" s="19">
        <f aca="true" t="shared" si="7" ref="G203:G234">(E203+2+(E203+2)*0.03)*1.12*31.5</f>
        <v>581.4144000000001</v>
      </c>
    </row>
    <row r="204" spans="1:7" ht="12.75" customHeight="1">
      <c r="A204" s="2">
        <v>205</v>
      </c>
      <c r="B204" s="10" t="s">
        <v>216</v>
      </c>
      <c r="C204" s="9" t="s">
        <v>236</v>
      </c>
      <c r="D204" s="13" t="s">
        <v>237</v>
      </c>
      <c r="E204" s="14">
        <v>17</v>
      </c>
      <c r="F204" s="5"/>
      <c r="G204" s="19">
        <f t="shared" si="7"/>
        <v>690.4296</v>
      </c>
    </row>
    <row r="205" spans="1:7" ht="12.75" customHeight="1">
      <c r="A205" s="2">
        <v>206</v>
      </c>
      <c r="B205" s="10" t="s">
        <v>216</v>
      </c>
      <c r="C205" s="9" t="s">
        <v>255</v>
      </c>
      <c r="D205" s="13" t="s">
        <v>256</v>
      </c>
      <c r="E205" s="14">
        <v>99</v>
      </c>
      <c r="F205" s="5"/>
      <c r="G205" s="19">
        <f t="shared" si="7"/>
        <v>3670.1784000000002</v>
      </c>
    </row>
    <row r="206" spans="1:7" ht="12.75" customHeight="1">
      <c r="A206" s="2">
        <v>207</v>
      </c>
      <c r="B206" s="10" t="s">
        <v>216</v>
      </c>
      <c r="C206" s="9" t="s">
        <v>258</v>
      </c>
      <c r="D206" s="13" t="s">
        <v>257</v>
      </c>
      <c r="E206" s="14">
        <v>40</v>
      </c>
      <c r="F206" s="5"/>
      <c r="G206" s="19">
        <f t="shared" si="7"/>
        <v>1526.2128</v>
      </c>
    </row>
    <row r="207" spans="1:7" ht="12.75" customHeight="1">
      <c r="A207" s="2">
        <v>208</v>
      </c>
      <c r="B207" s="10" t="s">
        <v>216</v>
      </c>
      <c r="C207" s="9" t="s">
        <v>236</v>
      </c>
      <c r="D207" s="13" t="s">
        <v>237</v>
      </c>
      <c r="E207" s="14">
        <v>25</v>
      </c>
      <c r="F207" s="5"/>
      <c r="G207" s="19">
        <f t="shared" si="7"/>
        <v>981.1368</v>
      </c>
    </row>
    <row r="208" spans="1:7" ht="12.75" customHeight="1">
      <c r="A208" s="2">
        <v>209</v>
      </c>
      <c r="B208" s="10" t="s">
        <v>216</v>
      </c>
      <c r="C208" s="9" t="s">
        <v>280</v>
      </c>
      <c r="D208" s="13" t="s">
        <v>279</v>
      </c>
      <c r="E208" s="14">
        <v>3</v>
      </c>
      <c r="F208" s="5"/>
      <c r="G208" s="19">
        <f t="shared" si="7"/>
        <v>181.692</v>
      </c>
    </row>
    <row r="209" spans="1:7" ht="12.75" customHeight="1">
      <c r="A209" s="2">
        <v>210</v>
      </c>
      <c r="B209" s="10" t="s">
        <v>216</v>
      </c>
      <c r="C209" s="9" t="s">
        <v>288</v>
      </c>
      <c r="D209" s="22" t="s">
        <v>287</v>
      </c>
      <c r="E209" s="14">
        <v>7</v>
      </c>
      <c r="F209" s="5"/>
      <c r="G209" s="19">
        <f t="shared" si="7"/>
        <v>327.04560000000004</v>
      </c>
    </row>
    <row r="210" spans="1:7" ht="12.75" customHeight="1">
      <c r="A210" s="2">
        <v>211</v>
      </c>
      <c r="B210" s="10" t="s">
        <v>216</v>
      </c>
      <c r="C210" s="9" t="s">
        <v>296</v>
      </c>
      <c r="D210" s="22" t="s">
        <v>297</v>
      </c>
      <c r="E210" s="14">
        <v>19</v>
      </c>
      <c r="F210" s="5"/>
      <c r="G210" s="19">
        <f t="shared" si="7"/>
        <v>763.1064</v>
      </c>
    </row>
    <row r="211" spans="1:7" ht="12.75" customHeight="1">
      <c r="A211" s="2">
        <v>212</v>
      </c>
      <c r="B211" s="10" t="s">
        <v>216</v>
      </c>
      <c r="C211" s="9" t="s">
        <v>377</v>
      </c>
      <c r="D211" s="22" t="s">
        <v>378</v>
      </c>
      <c r="E211" s="14">
        <v>14</v>
      </c>
      <c r="F211" s="5"/>
      <c r="G211" s="19">
        <f t="shared" si="7"/>
        <v>581.4144000000001</v>
      </c>
    </row>
    <row r="212" spans="1:7" ht="63.75">
      <c r="A212" s="2">
        <v>213</v>
      </c>
      <c r="B212" s="10" t="s">
        <v>216</v>
      </c>
      <c r="C212" s="9" t="s">
        <v>384</v>
      </c>
      <c r="D212" s="13" t="s">
        <v>385</v>
      </c>
      <c r="E212" s="14">
        <v>14</v>
      </c>
      <c r="F212" s="5"/>
      <c r="G212" s="19">
        <f t="shared" si="7"/>
        <v>581.4144000000001</v>
      </c>
    </row>
    <row r="213" spans="1:7" ht="12.75" customHeight="1">
      <c r="A213" s="2">
        <v>214</v>
      </c>
      <c r="B213" s="10" t="s">
        <v>216</v>
      </c>
      <c r="C213" s="7" t="s">
        <v>141</v>
      </c>
      <c r="D213" s="6" t="s">
        <v>4</v>
      </c>
      <c r="E213" s="15">
        <v>2</v>
      </c>
      <c r="F213" s="6"/>
      <c r="G213" s="19">
        <f t="shared" si="7"/>
        <v>145.35360000000003</v>
      </c>
    </row>
    <row r="214" spans="1:7" ht="12.75" customHeight="1">
      <c r="A214" s="2">
        <v>215</v>
      </c>
      <c r="B214" s="10" t="s">
        <v>216</v>
      </c>
      <c r="C214" s="9" t="s">
        <v>406</v>
      </c>
      <c r="D214" s="13" t="s">
        <v>405</v>
      </c>
      <c r="E214" s="14">
        <v>15</v>
      </c>
      <c r="F214" s="5"/>
      <c r="G214" s="19">
        <f t="shared" si="7"/>
        <v>617.7528000000001</v>
      </c>
    </row>
    <row r="215" spans="1:7" ht="12.75" customHeight="1">
      <c r="A215" s="2">
        <v>216</v>
      </c>
      <c r="B215" s="10" t="s">
        <v>216</v>
      </c>
      <c r="C215" s="9" t="s">
        <v>408</v>
      </c>
      <c r="D215" s="13" t="s">
        <v>407</v>
      </c>
      <c r="E215" s="14">
        <v>2</v>
      </c>
      <c r="F215" s="5"/>
      <c r="G215" s="19">
        <f t="shared" si="7"/>
        <v>145.35360000000003</v>
      </c>
    </row>
    <row r="216" spans="1:7" ht="12.75" customHeight="1">
      <c r="A216" s="2">
        <v>217</v>
      </c>
      <c r="B216" s="10" t="s">
        <v>216</v>
      </c>
      <c r="C216" s="9" t="s">
        <v>412</v>
      </c>
      <c r="D216" s="48" t="s">
        <v>413</v>
      </c>
      <c r="E216" s="14">
        <v>10</v>
      </c>
      <c r="F216" s="5"/>
      <c r="G216" s="19">
        <f t="shared" si="7"/>
        <v>436.06080000000003</v>
      </c>
    </row>
    <row r="217" spans="1:7" ht="12.75" customHeight="1">
      <c r="A217" s="2">
        <v>218</v>
      </c>
      <c r="B217" s="10" t="s">
        <v>216</v>
      </c>
      <c r="C217" s="9" t="s">
        <v>415</v>
      </c>
      <c r="D217" s="13" t="s">
        <v>414</v>
      </c>
      <c r="E217" s="14">
        <v>73</v>
      </c>
      <c r="F217" s="5"/>
      <c r="G217" s="19">
        <f t="shared" si="7"/>
        <v>2725.38</v>
      </c>
    </row>
    <row r="218" spans="1:7" ht="12.75" customHeight="1">
      <c r="A218" s="2">
        <v>219</v>
      </c>
      <c r="B218" s="10" t="s">
        <v>216</v>
      </c>
      <c r="C218" s="9" t="s">
        <v>418</v>
      </c>
      <c r="D218" s="13" t="s">
        <v>417</v>
      </c>
      <c r="E218" s="14">
        <v>10</v>
      </c>
      <c r="F218" s="5"/>
      <c r="G218" s="19">
        <f t="shared" si="7"/>
        <v>436.06080000000003</v>
      </c>
    </row>
    <row r="219" spans="1:7" ht="12.75" customHeight="1">
      <c r="A219" s="2">
        <v>220</v>
      </c>
      <c r="B219" s="10" t="s">
        <v>216</v>
      </c>
      <c r="C219" s="9" t="s">
        <v>426</v>
      </c>
      <c r="D219" s="20" t="s">
        <v>425</v>
      </c>
      <c r="E219" s="14">
        <v>8</v>
      </c>
      <c r="F219" s="5"/>
      <c r="G219" s="19">
        <f t="shared" si="7"/>
        <v>363.384</v>
      </c>
    </row>
    <row r="220" spans="1:7" ht="12.75" customHeight="1">
      <c r="A220" s="2">
        <v>221</v>
      </c>
      <c r="B220" s="12" t="s">
        <v>216</v>
      </c>
      <c r="C220" s="7" t="s">
        <v>163</v>
      </c>
      <c r="D220" s="6" t="s">
        <v>26</v>
      </c>
      <c r="E220" s="15">
        <v>11</v>
      </c>
      <c r="F220" s="6"/>
      <c r="G220" s="19">
        <f t="shared" si="7"/>
        <v>472.39920000000006</v>
      </c>
    </row>
    <row r="221" spans="1:7" ht="12.75" customHeight="1">
      <c r="A221" s="2">
        <v>222</v>
      </c>
      <c r="B221" s="10" t="s">
        <v>216</v>
      </c>
      <c r="C221" s="9" t="s">
        <v>433</v>
      </c>
      <c r="D221" s="13" t="s">
        <v>434</v>
      </c>
      <c r="E221" s="14">
        <v>52</v>
      </c>
      <c r="F221" s="5"/>
      <c r="G221" s="19">
        <f t="shared" si="7"/>
        <v>1962.2736</v>
      </c>
    </row>
    <row r="222" spans="1:7" ht="12.75" customHeight="1">
      <c r="A222" s="2">
        <v>223</v>
      </c>
      <c r="B222" s="10" t="s">
        <v>216</v>
      </c>
      <c r="C222" s="9" t="s">
        <v>442</v>
      </c>
      <c r="D222" s="13" t="s">
        <v>441</v>
      </c>
      <c r="E222" s="14">
        <v>10</v>
      </c>
      <c r="F222" s="5"/>
      <c r="G222" s="19">
        <f t="shared" si="7"/>
        <v>436.06080000000003</v>
      </c>
    </row>
    <row r="223" spans="1:7" ht="12.75" customHeight="1">
      <c r="A223" s="2">
        <v>224</v>
      </c>
      <c r="B223" s="10" t="s">
        <v>216</v>
      </c>
      <c r="C223" s="9" t="s">
        <v>448</v>
      </c>
      <c r="D223" s="13" t="s">
        <v>447</v>
      </c>
      <c r="E223" s="14">
        <v>4</v>
      </c>
      <c r="F223" s="5"/>
      <c r="G223" s="19">
        <f t="shared" si="7"/>
        <v>218.03040000000001</v>
      </c>
    </row>
    <row r="224" spans="1:7" ht="12.75" customHeight="1">
      <c r="A224" s="2">
        <v>225</v>
      </c>
      <c r="B224" s="10" t="s">
        <v>216</v>
      </c>
      <c r="C224" s="9" t="s">
        <v>258</v>
      </c>
      <c r="D224" s="13" t="s">
        <v>257</v>
      </c>
      <c r="E224" s="14">
        <v>40</v>
      </c>
      <c r="F224" s="5"/>
      <c r="G224" s="19">
        <f t="shared" si="7"/>
        <v>1526.2128</v>
      </c>
    </row>
    <row r="225" spans="1:7" ht="12.75" customHeight="1">
      <c r="A225" s="2">
        <v>226</v>
      </c>
      <c r="B225" s="10" t="s">
        <v>216</v>
      </c>
      <c r="C225" s="9" t="s">
        <v>467</v>
      </c>
      <c r="D225" s="13" t="s">
        <v>466</v>
      </c>
      <c r="E225" s="14">
        <v>16</v>
      </c>
      <c r="F225" s="5"/>
      <c r="G225" s="19">
        <f t="shared" si="7"/>
        <v>654.0912000000001</v>
      </c>
    </row>
    <row r="226" spans="1:7" ht="12.75" customHeight="1">
      <c r="A226" s="2">
        <v>227</v>
      </c>
      <c r="B226" s="10" t="s">
        <v>216</v>
      </c>
      <c r="C226" s="9" t="s">
        <v>473</v>
      </c>
      <c r="D226" s="13" t="s">
        <v>472</v>
      </c>
      <c r="E226" s="14">
        <v>18</v>
      </c>
      <c r="F226" s="5"/>
      <c r="G226" s="19">
        <f t="shared" si="7"/>
        <v>726.768</v>
      </c>
    </row>
    <row r="227" spans="1:7" ht="12.75" customHeight="1">
      <c r="A227" s="2">
        <v>228</v>
      </c>
      <c r="B227" s="10" t="s">
        <v>216</v>
      </c>
      <c r="C227" s="9" t="s">
        <v>233</v>
      </c>
      <c r="D227" s="13" t="s">
        <v>232</v>
      </c>
      <c r="E227" s="5">
        <v>9</v>
      </c>
      <c r="F227" s="5"/>
      <c r="G227" s="19">
        <f t="shared" si="7"/>
        <v>399.7224</v>
      </c>
    </row>
    <row r="228" spans="1:7" ht="12.75" customHeight="1">
      <c r="A228" s="2">
        <v>229</v>
      </c>
      <c r="B228" s="10" t="s">
        <v>216</v>
      </c>
      <c r="C228" s="9" t="s">
        <v>483</v>
      </c>
      <c r="D228" s="13" t="s">
        <v>482</v>
      </c>
      <c r="E228" s="5">
        <v>15</v>
      </c>
      <c r="F228" s="5"/>
      <c r="G228" s="19">
        <f t="shared" si="7"/>
        <v>617.7528000000001</v>
      </c>
    </row>
    <row r="229" spans="1:7" ht="12.75" customHeight="1">
      <c r="A229" s="2">
        <v>230</v>
      </c>
      <c r="B229" s="10" t="s">
        <v>216</v>
      </c>
      <c r="C229" s="9" t="s">
        <v>252</v>
      </c>
      <c r="D229" s="13" t="s">
        <v>251</v>
      </c>
      <c r="E229" s="5">
        <v>14</v>
      </c>
      <c r="F229" s="5"/>
      <c r="G229" s="19">
        <f t="shared" si="7"/>
        <v>581.4144000000001</v>
      </c>
    </row>
    <row r="230" spans="1:9" ht="12.75" customHeight="1">
      <c r="A230" s="2">
        <v>231</v>
      </c>
      <c r="B230" s="10" t="s">
        <v>216</v>
      </c>
      <c r="C230" s="9" t="s">
        <v>488</v>
      </c>
      <c r="D230" s="13" t="s">
        <v>489</v>
      </c>
      <c r="E230" s="5">
        <v>100</v>
      </c>
      <c r="F230" s="5"/>
      <c r="G230" s="19">
        <f t="shared" si="7"/>
        <v>3706.5168000000003</v>
      </c>
      <c r="H230" s="42"/>
      <c r="I230" s="43"/>
    </row>
    <row r="231" spans="1:9" ht="38.25" customHeight="1">
      <c r="A231" s="2">
        <v>232</v>
      </c>
      <c r="B231" s="10" t="s">
        <v>520</v>
      </c>
      <c r="C231" s="9" t="s">
        <v>222</v>
      </c>
      <c r="D231" s="13" t="s">
        <v>221</v>
      </c>
      <c r="E231" s="14">
        <v>41</v>
      </c>
      <c r="F231" s="5"/>
      <c r="G231" s="19">
        <f t="shared" si="7"/>
        <v>1562.5512</v>
      </c>
      <c r="H231" s="24"/>
      <c r="I231" s="23">
        <f>G231-H231</f>
        <v>1562.5512</v>
      </c>
    </row>
    <row r="232" spans="1:9" ht="48.75" customHeight="1">
      <c r="A232" s="2">
        <v>233</v>
      </c>
      <c r="B232" s="10" t="s">
        <v>525</v>
      </c>
      <c r="C232" s="9" t="s">
        <v>242</v>
      </c>
      <c r="D232" s="13" t="s">
        <v>243</v>
      </c>
      <c r="E232" s="5">
        <v>60</v>
      </c>
      <c r="F232" s="5"/>
      <c r="G232" s="19">
        <f t="shared" si="7"/>
        <v>2252.9808000000003</v>
      </c>
      <c r="H232" s="44">
        <v>2253</v>
      </c>
      <c r="I232" s="45">
        <f>G232-H232</f>
        <v>-0.01919999999972788</v>
      </c>
    </row>
    <row r="233" spans="1:7" ht="51.75" customHeight="1">
      <c r="A233" s="2">
        <v>234</v>
      </c>
      <c r="B233" s="10" t="s">
        <v>225</v>
      </c>
      <c r="C233" s="9" t="s">
        <v>223</v>
      </c>
      <c r="D233" s="13" t="s">
        <v>224</v>
      </c>
      <c r="E233" s="5">
        <v>6</v>
      </c>
      <c r="F233" s="5"/>
      <c r="G233" s="19">
        <f t="shared" si="7"/>
        <v>290.70720000000006</v>
      </c>
    </row>
    <row r="234" spans="1:7" ht="25.5">
      <c r="A234" s="2">
        <v>235</v>
      </c>
      <c r="B234" s="10" t="s">
        <v>225</v>
      </c>
      <c r="C234" s="9" t="s">
        <v>228</v>
      </c>
      <c r="D234" s="13" t="s">
        <v>229</v>
      </c>
      <c r="E234" s="5">
        <v>15</v>
      </c>
      <c r="F234" s="5"/>
      <c r="G234" s="19">
        <f t="shared" si="7"/>
        <v>617.7528000000001</v>
      </c>
    </row>
    <row r="235" spans="1:9" ht="47.25" customHeight="1">
      <c r="A235" s="2">
        <v>236</v>
      </c>
      <c r="B235" s="10" t="s">
        <v>225</v>
      </c>
      <c r="C235" s="9" t="s">
        <v>260</v>
      </c>
      <c r="D235" s="20" t="s">
        <v>259</v>
      </c>
      <c r="E235" s="5">
        <v>5</v>
      </c>
      <c r="F235" s="5"/>
      <c r="G235" s="19">
        <f aca="true" t="shared" si="8" ref="G235:G248">(E235+2+(E235+2)*0.03)*1.12*31.5</f>
        <v>254.36880000000002</v>
      </c>
      <c r="H235" s="24">
        <v>1100</v>
      </c>
      <c r="I235" s="23">
        <f>SUM(G233:G235)-H235</f>
        <v>62.82880000000023</v>
      </c>
    </row>
    <row r="236" spans="1:8" ht="42.75" customHeight="1">
      <c r="A236" s="2">
        <v>237</v>
      </c>
      <c r="B236" s="12" t="s">
        <v>213</v>
      </c>
      <c r="C236" s="7" t="s">
        <v>176</v>
      </c>
      <c r="D236" s="6" t="s">
        <v>32</v>
      </c>
      <c r="E236" s="6">
        <v>13</v>
      </c>
      <c r="F236" s="6"/>
      <c r="G236" s="19">
        <f t="shared" si="8"/>
        <v>545.076</v>
      </c>
      <c r="H236" s="27"/>
    </row>
    <row r="237" spans="1:9" ht="38.25" customHeight="1">
      <c r="A237" s="2">
        <v>238</v>
      </c>
      <c r="B237" s="10" t="s">
        <v>492</v>
      </c>
      <c r="C237" s="13" t="s">
        <v>454</v>
      </c>
      <c r="D237" s="13" t="s">
        <v>453</v>
      </c>
      <c r="E237" s="5">
        <v>15</v>
      </c>
      <c r="F237" s="5"/>
      <c r="G237" s="19">
        <f t="shared" si="8"/>
        <v>617.7528000000001</v>
      </c>
      <c r="H237" s="24">
        <v>1160</v>
      </c>
      <c r="I237" s="23">
        <f>SUM(G236:G237)-H237</f>
        <v>2.8288000000002285</v>
      </c>
    </row>
    <row r="238" spans="1:7" ht="32.25" customHeight="1">
      <c r="A238" s="2">
        <v>239</v>
      </c>
      <c r="B238" s="12" t="s">
        <v>315</v>
      </c>
      <c r="C238" s="6" t="s">
        <v>316</v>
      </c>
      <c r="D238" s="6" t="s">
        <v>317</v>
      </c>
      <c r="E238" s="6">
        <v>7</v>
      </c>
      <c r="F238" s="6"/>
      <c r="G238" s="19">
        <f t="shared" si="8"/>
        <v>327.04560000000004</v>
      </c>
    </row>
    <row r="239" spans="1:7" ht="43.5" customHeight="1">
      <c r="A239" s="2">
        <v>240</v>
      </c>
      <c r="B239" s="12" t="s">
        <v>315</v>
      </c>
      <c r="C239" s="6" t="s">
        <v>318</v>
      </c>
      <c r="D239" s="6" t="s">
        <v>319</v>
      </c>
      <c r="E239" s="6">
        <v>2</v>
      </c>
      <c r="F239" s="6"/>
      <c r="G239" s="19">
        <f t="shared" si="8"/>
        <v>145.35360000000003</v>
      </c>
    </row>
    <row r="240" spans="1:7" ht="48.75" customHeight="1">
      <c r="A240" s="2">
        <v>241</v>
      </c>
      <c r="B240" s="12" t="s">
        <v>315</v>
      </c>
      <c r="C240" s="6" t="s">
        <v>322</v>
      </c>
      <c r="D240" s="6" t="s">
        <v>323</v>
      </c>
      <c r="E240" s="6">
        <v>2</v>
      </c>
      <c r="F240" s="6"/>
      <c r="G240" s="19">
        <f t="shared" si="8"/>
        <v>145.35360000000003</v>
      </c>
    </row>
    <row r="241" spans="1:7" ht="42" customHeight="1">
      <c r="A241" s="2">
        <v>242</v>
      </c>
      <c r="B241" s="12" t="s">
        <v>315</v>
      </c>
      <c r="C241" s="6" t="s">
        <v>324</v>
      </c>
      <c r="D241" s="6" t="s">
        <v>325</v>
      </c>
      <c r="E241" s="6">
        <v>1</v>
      </c>
      <c r="F241" s="6"/>
      <c r="G241" s="19">
        <f t="shared" si="8"/>
        <v>109.01520000000001</v>
      </c>
    </row>
    <row r="242" spans="1:7" ht="45.75" customHeight="1">
      <c r="A242" s="2">
        <v>243</v>
      </c>
      <c r="B242" s="12" t="s">
        <v>326</v>
      </c>
      <c r="C242" s="6" t="s">
        <v>327</v>
      </c>
      <c r="D242" s="6" t="s">
        <v>328</v>
      </c>
      <c r="E242" s="6">
        <v>6</v>
      </c>
      <c r="F242" s="6"/>
      <c r="G242" s="19">
        <f t="shared" si="8"/>
        <v>290.70720000000006</v>
      </c>
    </row>
    <row r="243" spans="1:7" ht="48" customHeight="1">
      <c r="A243" s="2">
        <v>244</v>
      </c>
      <c r="B243" s="12" t="s">
        <v>326</v>
      </c>
      <c r="C243" s="6" t="s">
        <v>336</v>
      </c>
      <c r="D243" s="6" t="s">
        <v>337</v>
      </c>
      <c r="E243" s="6">
        <v>5</v>
      </c>
      <c r="F243" s="6"/>
      <c r="G243" s="19">
        <f t="shared" si="8"/>
        <v>254.36880000000002</v>
      </c>
    </row>
    <row r="244" spans="1:7" ht="43.5" customHeight="1">
      <c r="A244" s="2">
        <v>245</v>
      </c>
      <c r="B244" s="12" t="s">
        <v>326</v>
      </c>
      <c r="C244" s="6" t="s">
        <v>346</v>
      </c>
      <c r="D244" s="6" t="s">
        <v>347</v>
      </c>
      <c r="E244" s="6">
        <v>8</v>
      </c>
      <c r="F244" s="6"/>
      <c r="G244" s="19">
        <f t="shared" si="8"/>
        <v>363.384</v>
      </c>
    </row>
    <row r="245" spans="1:7" ht="35.25" customHeight="1">
      <c r="A245" s="2">
        <v>246</v>
      </c>
      <c r="B245" s="12" t="s">
        <v>326</v>
      </c>
      <c r="C245" s="6" t="s">
        <v>348</v>
      </c>
      <c r="D245" s="6" t="s">
        <v>349</v>
      </c>
      <c r="E245" s="6">
        <v>21</v>
      </c>
      <c r="F245" s="6"/>
      <c r="G245" s="19">
        <f t="shared" si="8"/>
        <v>835.7832000000002</v>
      </c>
    </row>
    <row r="246" spans="1:7" ht="48" customHeight="1">
      <c r="A246" s="2">
        <v>247</v>
      </c>
      <c r="B246" s="12" t="s">
        <v>326</v>
      </c>
      <c r="C246" s="6" t="s">
        <v>350</v>
      </c>
      <c r="D246" s="6" t="s">
        <v>351</v>
      </c>
      <c r="E246" s="6">
        <v>7</v>
      </c>
      <c r="F246" s="6"/>
      <c r="G246" s="19">
        <f t="shared" si="8"/>
        <v>327.04560000000004</v>
      </c>
    </row>
    <row r="247" spans="1:9" ht="41.25" customHeight="1">
      <c r="A247" s="2">
        <v>248</v>
      </c>
      <c r="B247" s="12" t="s">
        <v>326</v>
      </c>
      <c r="C247" s="6" t="s">
        <v>352</v>
      </c>
      <c r="D247" s="6" t="s">
        <v>353</v>
      </c>
      <c r="E247" s="6">
        <v>12</v>
      </c>
      <c r="F247" s="6"/>
      <c r="G247" s="19">
        <f t="shared" si="8"/>
        <v>508.73760000000004</v>
      </c>
      <c r="H247" s="24">
        <v>3300</v>
      </c>
      <c r="I247" s="23">
        <f>SUM(G238:G247)-H247</f>
        <v>6.794400000000223</v>
      </c>
    </row>
    <row r="248" spans="1:9" ht="57" customHeight="1">
      <c r="A248" s="2">
        <v>249</v>
      </c>
      <c r="B248" s="10" t="s">
        <v>530</v>
      </c>
      <c r="C248" s="9" t="s">
        <v>278</v>
      </c>
      <c r="D248" s="13" t="s">
        <v>277</v>
      </c>
      <c r="E248" s="14">
        <v>17</v>
      </c>
      <c r="F248" s="5"/>
      <c r="G248" s="19">
        <f t="shared" si="8"/>
        <v>690.4296</v>
      </c>
      <c r="H248" s="24">
        <v>690</v>
      </c>
      <c r="I248" s="23">
        <f>G248-H248</f>
        <v>0.4296000000000504</v>
      </c>
    </row>
  </sheetData>
  <sheetProtection/>
  <autoFilter ref="B1:I248">
    <sortState ref="B2:I248">
      <sortCondition sortBy="value" ref="B2:B248"/>
    </sortState>
  </autoFilter>
  <hyperlinks>
    <hyperlink ref="C140" r:id="rId1" display="http://www.bidz.com/product/LAVAGGI-Wonderful-Brand-New-Cross-Necklace-With-Genuine-Mother-of-pearl-in-925/93970246"/>
    <hyperlink ref="C160" r:id="rId2" display="http://checkout.bidz.com/bzJApp/ProductDisplay.action?sid=101&amp;tid=100&amp;auctionId=93965409"/>
    <hyperlink ref="C155" r:id="rId3" display="http://www.bidz.com/bzJApp/ProductDisplay.action?sid=101&amp;tid=100&amp;auctionId=93967868"/>
    <hyperlink ref="C18" r:id="rId4" display="http://www.bidz.com/product/Pleasant-Brand-New-Necklace-With-2-32ctw-Precious-Stones-Genuine-Garnets-and/93939749"/>
    <hyperlink ref="C115" r:id="rId5" display="http://checkout.bidz.com/bzJApp/storeItemDisplay.action?sid=101&amp;tid=100&amp;axItemId=01383231&amp;hideButton=1"/>
    <hyperlink ref="C60" r:id="rId6" display="http://www.bidz.com/bzJApp/ProductDisplay.action?sid=101&amp;tid=100&amp;auctionId=93937739"/>
    <hyperlink ref="C139" r:id="rId7" display="http://www.bidz.com/product/MORELLATO-Dazzling-Brand-New-Necklace-With-Genuine-Crystals-Crafted-in-Metallic/93941268"/>
    <hyperlink ref="C77" r:id="rId8" display="http://www.bidz.com/site/101/product/PILGRIM-SKANDERBORG-DENMARK-Terrific-Brand-New-anklet-With-Genuine-Crystal-Made/93942554"/>
    <hyperlink ref="C120" r:id="rId9" display="http://www.bidz.com/bzJApp/ProductDisplay.action?sid=101&amp;tid=100&amp;auctionId=93940427"/>
    <hyperlink ref="C106" r:id="rId10" display="http://www.bidz.com/bzJApp/ProductDisplay.action?sid=101&amp;tid=100&amp;auctionId=93939347"/>
    <hyperlink ref="C82" r:id="rId11" display="http://www.bidz.com/product/PILGRIM-SKANDERBORG-DENMARK-Superb-Brand-New-Necklace-With-Genuine-Glass-beads/93979932"/>
    <hyperlink ref="C83" r:id="rId12" display="http://www.bidz.com/site/101/product/PILGRIM-SKANDERBORG-DENMARK-Superb-Brand-New-Heart-Key-Ring-Beautifully-Designed/93979895"/>
    <hyperlink ref="C126" r:id="rId13" display="http://www.bidz.com/product/PILGRIM-SKANDERBORG-DENMARK-Stunning-Brand-New-Brooch-With-Genuine-Crystals/93983366"/>
    <hyperlink ref="C231" r:id="rId14" display="http://checkout.bidz.com/bzJApp/ProductDisplay.action?sid=101&amp;tid=100&amp;auctionId=93970613"/>
    <hyperlink ref="C233" r:id="rId15" display="http://checkout.bidz.com/bzJApp/ProductDisplay.action?sid=101&amp;tid=100&amp;auctionId=93972931"/>
    <hyperlink ref="C67" r:id="rId16" display="http://checkout.bidz.com/bzJApp/ProductDisplay.action?sid=101&amp;tid=100&amp;auctionId=93973439"/>
    <hyperlink ref="C199" r:id="rId17" display="http://checkout.bidz.com/bzJApp/ProductDisplay.action?sid=101&amp;tid=100&amp;auctionId=93972692"/>
    <hyperlink ref="C102" r:id="rId18" display="http://checkout.bidz.com/bzJApp/storeItemDisplay.action?sid=101&amp;tid=100&amp;axItemId=01367073&amp;hideButton=1"/>
    <hyperlink ref="C200" r:id="rId19" display="http://checkout.bidz.com/bzJApp/storeItemDisplay.action?sid=101&amp;tid=100&amp;axItemId=01353022&amp;hideButton=1"/>
    <hyperlink ref="C234" r:id="rId20" display="http://checkout.bidz.com/bzJApp/ProductDisplay.action?sid=101&amp;tid=100&amp;auctionId=93969990"/>
    <hyperlink ref="C201" r:id="rId21" display="http://checkout.bidz.com/bzJApp/storeItemDisplay.action?sid=101&amp;tid=100&amp;axItemId=01382517&amp;hideButton=1"/>
    <hyperlink ref="C3" r:id="rId22" display="http://checkout.bidz.com/bzJApp/storeItemDisplay.action?sid=101&amp;tid=100&amp;axItemId=01374199&amp;hideButton=1"/>
    <hyperlink ref="C71" r:id="rId23" display="http://checkout.bidz.com/bzJApp/storeItemDisplay.action?sid=101&amp;tid=100&amp;axItemId=01384083&amp;hideButton=1"/>
    <hyperlink ref="C59" r:id="rId24" display="http://checkout.bidz.com/bzJApp/storeItemDisplay.action?sid=101&amp;tid=100&amp;axItemId=01379944&amp;hideButton=1"/>
    <hyperlink ref="C103" r:id="rId25" display="http://checkout.bidz.com/bzJApp/storeItemDisplay.action?sid=101&amp;tid=100&amp;axItemId=01382501&amp;hideButton=1"/>
    <hyperlink ref="C202" r:id="rId26" display="http://checkout.bidz.com/bzJApp/storeItemDisplay.action?sid=101&amp;tid=100&amp;axItemId=01382517&amp;hideButton=1"/>
    <hyperlink ref="C97" r:id="rId27" display="http://checkout.bidz.com/bzJApp/storeItemDisplay.action?sid=101&amp;tid=100&amp;axItemId=01228076&amp;hideButton=1"/>
    <hyperlink ref="C51" r:id="rId28" display="http://checkout.bidz.com/bzJApp/storeItemDisplay.action?sid=101&amp;tid=100&amp;axItemId=01379007&amp;hideButton=1"/>
    <hyperlink ref="C38" r:id="rId29" display="http://checkout.bidz.com/bzJApp/storeItemDisplay.action?sid=101&amp;tid=100&amp;axItemId=01353291&amp;hideButton=1"/>
    <hyperlink ref="C203" r:id="rId30" display="http://checkout.bidz.com/bzJApp/storeItemDisplay.action?sid=101&amp;tid=100&amp;axItemId=01286177&amp;hideButton=1"/>
    <hyperlink ref="C206" r:id="rId31" display="http://checkout.bidz.com/bzJApp/storeItemDisplay.action?sid=101&amp;tid=100&amp;axItemId=01363567&amp;hideButton=1"/>
    <hyperlink ref="C235" r:id="rId32" display="http://checkout.bidz.com/bzJApp/ProductDisplay.action?sid=101&amp;tid=100&amp;auctionId=93972724"/>
    <hyperlink ref="C52" r:id="rId33" display="http://checkout.bidz.com/bzJApp/ProductDisplay.action?sid=101&amp;tid=100&amp;auctionId=93939451"/>
    <hyperlink ref="C197" r:id="rId34" display="http://checkout.bidz.com/bzJApp/ProductDisplay.action?sid=101&amp;tid=100&amp;auctionId=93939846"/>
    <hyperlink ref="C141" r:id="rId35" display="http://checkout.bidz.com/bzJApp/ProductDisplay.action?sid=101&amp;tid=100&amp;auctionId=93957175"/>
    <hyperlink ref="C205" r:id="rId36" display="http://checkout.bidz.com/bzJApp/storeItemDisplay.action?sid=101&amp;tid=100&amp;axItemId=01289764&amp;hideButton=1"/>
    <hyperlink ref="C99" r:id="rId37" display="http://checkout.bidz.com/bzJApp/ProductDisplay.action?sid=101&amp;tid=100&amp;auctionId=93939684"/>
    <hyperlink ref="C207" r:id="rId38" display="http://checkout.bidz.com/bzJApp/storeItemDisplay.action?sid=101&amp;tid=100&amp;axItemId=01382517&amp;hideButton=1"/>
    <hyperlink ref="C208" r:id="rId39" display="http://checkout.bidz.com/bzJApp/ProductDisplay.action?sid=101&amp;tid=100&amp;auctionId=93949416"/>
    <hyperlink ref="C178" r:id="rId40" display="http://checkout.bidz.com/bzJApp/ProductDisplay.action?sid=101&amp;tid=100&amp;auctionId=93965624"/>
    <hyperlink ref="C248" r:id="rId41" display="http://checkout.bidz.com/bzJApp/ProductDisplay.action?sid=101&amp;tid=100&amp;auctionId=93969213"/>
    <hyperlink ref="C58" r:id="rId42" display="http://checkout.bidz.com/bzJApp/ProductDisplay.action?sid=101&amp;tid=100&amp;auctionId=93966114"/>
    <hyperlink ref="C114" r:id="rId43" display="http://checkout.bidz.com/bzJApp/ProductDisplay.action?sid=101&amp;tid=100&amp;auctionId=93958080"/>
    <hyperlink ref="C209" r:id="rId44" display="http://checkout.bidz.com/bzJApp/ProductDisplay.action?sid=101&amp;tid=100&amp;auctionId=93955234"/>
    <hyperlink ref="C68" r:id="rId45" display="http://checkout.bidz.com/bzJApp/storeItemDisplay.action?sid=101&amp;tid=100&amp;axItemId=01383267&amp;hideButton=1"/>
    <hyperlink ref="C198" r:id="rId46" display="http://checkout.bidz.com/bzJApp/ProductDisplay.action?sid=101&amp;tid=100&amp;auctionId=93940270"/>
    <hyperlink ref="C104" r:id="rId47" display="http://checkout.bidz.com/bzJApp/ProductDisplay.action?sid=101&amp;tid=100&amp;auctionId=93966664"/>
    <hyperlink ref="C210" r:id="rId48" display="http://checkout.bidz.com/bzJApp/ProductDisplay.action?sid=101&amp;tid=100&amp;auctionId=93950720"/>
    <hyperlink ref="C204" r:id="rId49" display="http://checkout.bidz.com/bzJApp/storeItemDisplay.action?sid=101&amp;tid=100&amp;axItemId=01382517&amp;hideButton=1"/>
    <hyperlink ref="C163" r:id="rId50" display="http://checkout.bidz.com/bzJApp/ProductDisplay.action?sid=101&amp;tid=100&amp;auctionId=93979549"/>
    <hyperlink ref="C125" r:id="rId51" display="http://www.bidz.com/product/PILGRIM-SKANDERBORG-DENMARK-Terrific-Brand-New-Necklace-With-Genuine-Crystal/93983388"/>
    <hyperlink ref="C84" r:id="rId52" display="http://www.bidz.com/product/PILGRIM-SKANDERBORG-DENMARK-Vibrant-Brand-New-Brooch-With-Genuine-Crystal-Made/93978972"/>
    <hyperlink ref="C40" r:id="rId53" display="http://www.bidz.com/bzJApp/ProductDisplay.action?sid=101&amp;tid=100&amp;auctionId=93975484"/>
    <hyperlink ref="C41" r:id="rId54" display="http://www.bidz.com/bzJApp/ProductDisplay.action?sid=101&amp;tid=100&amp;auctionId=93980022"/>
    <hyperlink ref="C156" r:id="rId55" display="http://www.bidz.com/bzJApp/ProductDisplay.action?sid=101&amp;tid=100&amp;auctionId=93969057"/>
    <hyperlink ref="C109" r:id="rId56" display="http://www.bidz.com/bzJApp/ProductDisplay.action?sid=101&amp;tid=100&amp;auctionId=93972727"/>
    <hyperlink ref="C112" r:id="rId57" display="http://www.bidz.com/product/VENETIAURUM-Made-in-Italy-Terrific-Brand-New-Heart-Necklace-925-Green-Murano/93976232"/>
    <hyperlink ref="C162" r:id="rId58" display="http://checkout.bidz.com/bzJApp/ProductDisplay.action?sid=101&amp;tid=100&amp;auctionId=93972029"/>
    <hyperlink ref="C110" r:id="rId59" display="http://www.bidz.com/bzJApp/ProductDisplay.action?sid=101&amp;tid=100&amp;auctionId=93973731"/>
    <hyperlink ref="C111" r:id="rId60" display="http://www.bidz.com/product/SUPERMAN-Dazzling-Brand-New-Key-Ring-in-Stainless-steel-Total-item-weight-20-4g/93973635"/>
    <hyperlink ref="C11" r:id="rId61" display="http://www.bidz.com/product/LOONEY-TUNES-Stunning-Brand-New-Key-Ring-Beautifully-Crafted-in-Stainless-steel/93972073?cb=0.4940358304884285"/>
    <hyperlink ref="C131" r:id="rId62" display="http://www.bidz.com/bzJApp/ProductDisplay.action?sid=101&amp;tid=100&amp;auctionId=93956360"/>
    <hyperlink ref="C108" r:id="rId63" display="http://www.bidz.com/product/Majestic-Brand-New-Earrings-With-0-70ctw-Cubic-zirconia-and-Mother-of-pearls/93970777"/>
    <hyperlink ref="C74" r:id="rId64" display="http://www.bidz.com/product/Stunning-Brand-New-Earrings-With-1-80ctw-Cubic-zirconia-14K-925-Gold-plated/93971985"/>
    <hyperlink ref="C161" r:id="rId65" display="http://www.bidz.com/bzJApp/ProductDisplay.action?sid=101&amp;tid=100&amp;auctionId=93970815"/>
    <hyperlink ref="C136" r:id="rId66" display="http://www.bidz.com/product/PARIS-HILTON-Brand-New-Watch-With-Genuine-Crystals-Certificate-Available/93961283"/>
    <hyperlink ref="C159" r:id="rId67" display="http://www.bidz.com/bzJApp/ProductDisplay.action?sid=101&amp;tid=100&amp;auctionId=93967331"/>
    <hyperlink ref="C63" r:id="rId68" display="http://www.bidz.com/product/Wonderful-Brand-New-Stud-Earrings-With-Genuine-4mm-Freshwater-Pearls-Made-of/93968980"/>
    <hyperlink ref="C135" r:id="rId69" display="http://www.bidz.com/product/DISNEY-Terrific-Brand-New-Necklace-With-Genuine-Crystal-Well-Made-in-Silver-Base/93969640"/>
    <hyperlink ref="C154" r:id="rId70" display="http://www.bidz.com/bzJApp/ProductDisplay.action?sid=101&amp;tid=100&amp;auctionId=93968398"/>
    <hyperlink ref="C152" r:id="rId71" display="http://www.bidz.com/bzJApp/ProductDisplay.action?sid=101&amp;tid=100&amp;auctionId=93968430"/>
    <hyperlink ref="C19" r:id="rId72" display="http://www.bidz.com/product/Attractive-Brand-New-Pendant-With-5-60ctw-Precious-Stones-Genuine-Diamonds/93968139"/>
    <hyperlink ref="C10" r:id="rId73" display="http://www.bidz.com/product/BATMAN-Irresistible-Brand-New-Key-Ring-Stainless-steel-Total-item-weight-20-4g/93967571"/>
    <hyperlink ref="C107" r:id="rId74" display="http://www.bidz.com/bzJApp/ProductDisplay.action?sid=101&amp;tid=100&amp;auctionId=93967760"/>
    <hyperlink ref="C184" r:id="rId75" display="http://www.bidz.com/product/PARKER-Made-in-USA-Brand-New-Nice-Ball-Point-Pen/93965919"/>
    <hyperlink ref="C81" r:id="rId76" display="http://www.bidz.com/bzJApp/ProductDisplay.action?sid=101&amp;tid=100&amp;auctionId=93966652"/>
    <hyperlink ref="C80" r:id="rId77" display="http://www.bidz.com/bzJApp/ProductDisplay.action?sid=101&amp;tid=100&amp;auctionId=93966975"/>
    <hyperlink ref="C134" r:id="rId78" display="http://www.bidz.com/product/CROTON-Brand-New-Watch/93962503"/>
    <hyperlink ref="C144" r:id="rId79" display="http://llfull.bids.com/graphics/ax/2/22/46/49.jpg"/>
    <hyperlink ref="C149" r:id="rId80" display="http://www.bidz.com/bzJApp/ProductDisplay.action?sid=101&amp;tid=100&amp;auctionId=93941651"/>
    <hyperlink ref="C133" r:id="rId81" display="http://www.bidz.com/product/Majestic-Brand-New-Three-stone-Ring-With-1-50ctw-Genuine-Sapphires-in-925/93953940"/>
    <hyperlink ref="C9" r:id="rId82" display="http://www.bidz.com/bzJApp/ProductDisplay.action?sid=101&amp;tid=100&amp;auctionId=93952919"/>
    <hyperlink ref="C145" r:id="rId83" display="http://www.bidz.com/product/Dazzling-Brand-New-Ring-With-1-10ctw-Cubic-zirconia-Beautifully-Designed-in-14K/93955233"/>
    <hyperlink ref="C146" r:id="rId84" display="http://www.bidz.com/bzJApp/ProductDisplay.action?sid=101&amp;tid=100&amp;auctionId=93939174"/>
    <hyperlink ref="C130" r:id="rId85" display="http://www.bidz.com/bzJApp/ProductDisplay.action?sid=101&amp;tid=100&amp;auctionId=93941889"/>
    <hyperlink ref="C8" r:id="rId86" display="http://www.bidz.com/product/BATMAN-Superb-Brand-New-Key-Ring-Beautifully-Crafted-in-Stainless-steel-Total/93952176"/>
    <hyperlink ref="C181" r:id="rId87" display="http://www.bidz.com/product/MORELLATO-CIONDOLO-Collection-Terrific-Brand-New-Necklace-With-Genuine-Diamond/93952777"/>
    <hyperlink ref="C129" r:id="rId88" display="http://www.bidz.com/bzJApp/ProductDisplay.action?sid=101&amp;tid=100&amp;auctionId=93941510"/>
    <hyperlink ref="C193" r:id="rId89" display="http://www.bidz.com/bzJApp/ProductDisplay.action?sid=101&amp;tid=100&amp;auctionId=93937366"/>
    <hyperlink ref="C176" r:id="rId90" display="http://www.bidz.com/product/DYRBERG-KERN-of-DENMARK-Uli-Collection-Polished-and-Assembled-by-Hand-Beautiful/93949925"/>
    <hyperlink ref="C7" r:id="rId91" display="http://www.bidz.com/bzJApp/ProductDisplay.action?sid=101&amp;tid=100&amp;auctionId=93949967"/>
    <hyperlink ref="C190" r:id="rId92" display="http://www.bidz.com/bzJApp/ProductDisplay.action?sid=101&amp;tid=100&amp;auctionId=93950336"/>
    <hyperlink ref="C95" r:id="rId93" display="http://www.bidz.com/bzJApp/ProductDisplay.action?sid=101&amp;tid=100&amp;auctionId=93937487"/>
    <hyperlink ref="C16" r:id="rId94" display="http://www.bidz.com/product/Stunning-Brand-New-Body-Ring-With-Genuine-Crystals-Beautifully-Designed-in-925/93939134"/>
    <hyperlink ref="C15" r:id="rId95" display="http://www.bidz.com/product/MORELLATO-HAPPY-CHARMS-Collection-Dazzling-Brand-New-Ring-Beautifully-Crafted-in/93939454"/>
    <hyperlink ref="C32" r:id="rId96" display="http://www.bidz.com/product/NOMINATION-ITALY-Made-in-Italy-Dazzling-Brand-New-Three-stone-Bracelet-With/93991764"/>
    <hyperlink ref="C113" r:id="rId97" display="http://www.bidz.com/bzJApp/ProductDisplay.action?sid=101&amp;tid=100&amp;auctionId=93986664"/>
    <hyperlink ref="C33" r:id="rId98" display="http://www.bidz.com/bzJApp/ProductDisplay.action?sid=101&amp;tid=100&amp;auctionId=93992684"/>
    <hyperlink ref="C34" r:id="rId99" display="http://www.bidz.com/product/Terrific-Brand-New-Body-Ring-With-2-50ctw-Cubic-zirconia-Beautifully-Designed-in/93998947"/>
    <hyperlink ref="C164" r:id="rId100" display="http://www.bidz.com/bzJApp/ProductDisplay.action?sid=101&amp;tid=100&amp;auctionId=93993995"/>
    <hyperlink ref="C165" r:id="rId101" display="http://www.bidz.com/bzJApp/ProductDisplay.action?sid=101&amp;tid=100&amp;auctionId=93993841"/>
    <hyperlink ref="C166" r:id="rId102" display="http://www.bidz.com/bzJApp/ProductDisplay.action?sid=101&amp;tid=100&amp;auctionId=93993479"/>
    <hyperlink ref="C72" r:id="rId103" display="http://checkout.bidz.com/bzJApp/ProductDisplay.action?sid=101&amp;tid=100&amp;auctionId=93981528"/>
    <hyperlink ref="C64" r:id="rId104" display="http://checkout.bidz.com/bzJApp/ProductDisplay.action?sid=101&amp;tid=100&amp;auctionId=93981562"/>
    <hyperlink ref="C188" r:id="rId105" display="http://checkout.bidz.com/bzJApp/storeItemDisplay.action?sid=101&amp;tid=100&amp;axItemId=01361725&amp;hideButton=1"/>
    <hyperlink ref="C168" r:id="rId106" display="http://checkout.bidz.com/bzJApp/ProductDisplay.action?sid=101&amp;tid=100&amp;auctionId=93980156"/>
    <hyperlink ref="C169" r:id="rId107" display="http://checkout.bidz.com/bzJApp/storeItemDisplay.action?sid=101&amp;tid=100&amp;axItemId=01383312&amp;hideButton=1"/>
    <hyperlink ref="C65" r:id="rId108" display="http://checkout.bidz.com/bzJApp/ProductDisplay.action?sid=101&amp;tid=100&amp;auctionId=93948986"/>
    <hyperlink ref="C211" r:id="rId109" display="http://checkout.bidz.com/bzJApp/ProductDisplay.action?sid=101&amp;tid=100&amp;auctionId=93966420"/>
    <hyperlink ref="C14" r:id="rId110" display="http://checkout.bidz.com/bzJApp/ProductDisplay.action?sid=101&amp;tid=100&amp;auctionId=93951788"/>
    <hyperlink ref="C118" r:id="rId111" display="http://checkout.bidz.com/bzJApp/ProductDisplay.action?sid=101&amp;tid=100&amp;auctionId=93964706"/>
    <hyperlink ref="C212" r:id="rId112" display="http://checkout.bidz.com/bzJApp/ProductDisplay.action?sid=101&amp;tid=100&amp;auctionId=93949918"/>
    <hyperlink ref="C158" r:id="rId113" display="http://checkout.bidz.com/bzJApp/ProductDisplay.action?sid=101&amp;tid=100&amp;auctionId=93940537"/>
    <hyperlink ref="C5" r:id="rId114" display="http://checkout.bidz.com/bzJApp/storeItemDisplay.action?sid=101&amp;tid=100&amp;axItemId=01382940&amp;hideButton=1"/>
    <hyperlink ref="C213" r:id="rId115" display="http://www.bidz.com/product/Stunning-Brand-New-Body-Ring-With-Genuine-Crystals-Beautifully-Designed-in-925/93939134"/>
    <hyperlink ref="C6" r:id="rId116" display="http://www.bidz.com/bzJApp/ProductDisplay.action?sid=101&amp;tid=100&amp;auctionId=93947019"/>
    <hyperlink ref="C69" r:id="rId117" display="http://checkout.bidz.com/bzJApp/ProductDisplay.action?sid=101&amp;tid=100&amp;auctionId=93967089"/>
    <hyperlink ref="C167" r:id="rId118" display="http://checkout.bidz.com/bzJApp/ProductDisplay.action?sid=101&amp;tid=100&amp;auctionId=93997875"/>
    <hyperlink ref="C62" r:id="rId119" display="http://www.bidz.com/bzJApp/ProductDisplay.action?sid=101&amp;tid=100&amp;auctionId=93970214"/>
    <hyperlink ref="C61" r:id="rId120" display="http://www.bidz.com/bzJApp/ProductDisplay.action?sid=101&amp;tid=100&amp;auctionId=93970017"/>
    <hyperlink ref="C4" r:id="rId121" display="http://checkout.bidz.com/bzJApp/ProductDisplay.action?sid=101&amp;tid=100&amp;auctionId=93997069"/>
    <hyperlink ref="C215" r:id="rId122" display="http://checkout.bidz.com/bzJApp/ProductDisplay.action?sid=101&amp;tid=100&amp;auctionId=93997691"/>
    <hyperlink ref="C92" r:id="rId123" display="http://checkout.bidz.com/bzJApp/ProductDisplay.action?sid=101&amp;tid=100&amp;auctionId=93998229"/>
    <hyperlink ref="C57" r:id="rId124" display="http://checkout.bidz.com/bzJApp/ProductDisplay.action?sid=101&amp;tid=100&amp;auctionId=93997562"/>
    <hyperlink ref="C100" r:id="rId125" display="http://checkout.bidz.com/bzJApp/storeItemDisplay.action?sid=101&amp;tid=100&amp;axItemId=01353291&amp;hideButton=1"/>
    <hyperlink ref="C105" r:id="rId126" display="http://checkout.bidz.com/bzJApp/ProductDisplay.action?sid=101&amp;tid=100&amp;auctionId=93963072"/>
    <hyperlink ref="C56" r:id="rId127" display="http://checkout.bidz.com/bzJApp/ProductDisplay.action?sid=101&amp;tid=100&amp;auctionId=93967421"/>
    <hyperlink ref="C175" r:id="rId128" display="http://checkout.bidz.com/bzJApp/storeItemDisplay.action?sid=101&amp;tid=100&amp;axItemId=01369634&amp;hideButton=1"/>
    <hyperlink ref="C214" r:id="rId129" display="http://checkout.bidz.com/bzJApp/ProductDisplay.action?sid=101&amp;tid=100&amp;auctionId=93997548"/>
    <hyperlink ref="C216" r:id="rId130" display="http://checkout.bidz.com/bzJApp/ProductDisplay.action?sid=101&amp;tid=100&amp;auctionId=93997701"/>
    <hyperlink ref="C217" r:id="rId131" display="http://checkout.bidz.com/bzJApp/ProductDisplay.action?sid=101&amp;tid=100&amp;auctionId=93994960"/>
    <hyperlink ref="C218" r:id="rId132" display="http://checkout.bidz.com/bzJApp/ProductDisplay.action?sid=101&amp;tid=100&amp;auctionId=93985931"/>
    <hyperlink ref="C73" r:id="rId133" display="http://checkout.bidz.com/bzJApp/ProductDisplay.action?sid=101&amp;tid=100&amp;auctionId=93984704"/>
    <hyperlink ref="C70" r:id="rId134" display="http://checkout.bidz.com/bzJApp/ProductDisplay.action?sid=101&amp;tid=100&amp;auctionId=93985836"/>
    <hyperlink ref="C94" r:id="rId135" display="http://checkout.bidz.com/bzJApp/ProductDisplay.action?sid=101&amp;tid=100&amp;auctionId=93983850"/>
    <hyperlink ref="C219" r:id="rId136" display="http://checkout.bidz.com/bzJApp/ProductDisplay.action?sid=101&amp;tid=100&amp;auctionId=93985088"/>
    <hyperlink ref="C117" r:id="rId137" display="http://checkout.bidz.com/bzJApp/ProductDisplay.action?sid=101&amp;tid=100&amp;auctionId=93983292"/>
    <hyperlink ref="C53" r:id="rId138" display="http://checkout.bidz.com/bzJApp/ProductDisplay.action?sid=101&amp;tid=100&amp;auctionId=93983785"/>
    <hyperlink ref="C220" r:id="rId139" display="http://www.bidz.com/product/PILGRIM-SKANDERBORG-DENMARK-Terrific-Brand-New-Necklace-With-Genuine-Crystal/93983388"/>
    <hyperlink ref="C44" r:id="rId140" display="http://www.bidz.com/product/MISS-SIXTY-HOLIDAY-Collection-Brand-New-Watch/93977046"/>
    <hyperlink ref="C85" r:id="rId141" display="http://www.bidz.com/product/Majestic-Brand-New-Heart-Necklace-With-Genuine-Crystals-Made-of-Purple-Enamel/93981558"/>
    <hyperlink ref="C185" r:id="rId142" display="http://www.bidz.com/product/Pleasant-Brand-New-Necklace-With-2-15ctw-Precious-Stones-Genuine-Citrines-and/93981171"/>
    <hyperlink ref="C43" r:id="rId143" display="http://www.bidz.com/bzJApp/ProductDisplay.action?sid=101&amp;tid=100&amp;auctionId=93968373"/>
    <hyperlink ref="C42" r:id="rId144" display="http://www.bidz.com/bzJApp/ProductDisplay.action?sid=101&amp;tid=100&amp;auctionId=93977163"/>
    <hyperlink ref="C151" r:id="rId145" display="http://www.bidz.com/bzJApp/ProductDisplay.action?sid=101&amp;tid=100&amp;auctionId=93968459"/>
    <hyperlink ref="C153" r:id="rId146" display="http://www.bidz.com/bzJApp/ProductDisplay.action?sid=101&amp;tid=100&amp;auctionId=93966693"/>
    <hyperlink ref="C78" r:id="rId147" display="http://www.bidz.com/product/BLUMARINE-Brand-New-Watch-With-Genuine-Crystals-Certificate-Available/93941776?cb=0.3302301724907011"/>
    <hyperlink ref="C79" r:id="rId148" display="http://www.bidz.com/product/DYRBERG-KERN-of-DENMARK-Xirmys-Collection-Polished-and-Assembled-by-Hand/93945124"/>
    <hyperlink ref="C76" r:id="rId149" display="http://www.bidz.com/bzJApp/ProductDisplay.action?sid=101&amp;tid=100&amp;auctionId=93939019"/>
    <hyperlink ref="C17" r:id="rId150" display="http://www.bidz.com/product/Nice-Brand-New-Necklace-With-3-00ctw-Genuine-Topazes-Made-of-925-Sterling-silver/93938559"/>
    <hyperlink ref="C180" r:id="rId151" display="https://docs.google.com/spreadsheet/viewform?hl=en_US&amp;formkey=dEc3ZlNEbEVucjRxXzU4TWhCZEljb0E6MQ"/>
    <hyperlink ref="C192" r:id="rId152" display="http://www.bidz.com/bzJApp/ProductDisplay.action?sid=101&amp;tid=100&amp;auctionId=93948624"/>
    <hyperlink ref="C177" r:id="rId153" display="http://www.bidz.com/product/VENETIAURUM-Made-in-Italy-Terrific-Brand-New-Circle-Necklace-Well-Made-in-Black/93948327"/>
    <hyperlink ref="C128" r:id="rId154" display="http://www.bidz.com/bzJApp/ProductDisplay.action?sid=101&amp;tid=100&amp;auctionId=93951111"/>
    <hyperlink ref="C96" r:id="rId155" display="http://www.bidz.com/bzJApp/ProductDisplay.action?sid=101&amp;tid=100&amp;auctionId=93952917"/>
    <hyperlink ref="C182" r:id="rId156" display="http://www.bidz.com/product/Superb-Brand-New-Pendant-With-2-30ctw-Cubic-zirconia-in-925-Sterling-silver/93952049"/>
    <hyperlink ref="C236" r:id="rId157" display="http://www.bidz.com/bzJApp/ProductDisplay.action?sid=101&amp;tid=100&amp;auctionId=93944162"/>
    <hyperlink ref="C147" r:id="rId158" display="http://www.bidz.com/bzJApp/ProductDisplay.action?sid=101&amp;tid=100&amp;auctionId=93939117"/>
    <hyperlink ref="C148" r:id="rId159" display="http://www.bidz.com/bzJApp/ProductDisplay.action?sid=101&amp;tid=100&amp;auctionId=93940138"/>
    <hyperlink ref="C150" r:id="rId160" display="http://www.bidz.com/bzJApp/ProductDisplay.action?sid=101&amp;tid=100&amp;auctionId=93940388"/>
    <hyperlink ref="C183" r:id="rId161" display="http://www.bidz.com/product/LAVAGGI-Attractive-Brand-New-Ring-With-Genuine-Mother-of-pearl-Made-of-925/93956251"/>
    <hyperlink ref="C170" r:id="rId162" display="http://checkout.bidz.com/bzJApp/ProductDisplay.action?sid=101&amp;tid=100&amp;auctionId=93981843"/>
    <hyperlink ref="C195" r:id="rId163" display="http://checkout.bidz.com/bzJApp/storeItemDisplay.action?sid=101&amp;tid=100&amp;axItemId=01353291&amp;hideButton=1"/>
    <hyperlink ref="C49" r:id="rId164" display="http://checkout.bidz.com/bzJApp/ProductDisplay.action?sid=101&amp;tid=100&amp;auctionId=94012441"/>
    <hyperlink ref="C174" r:id="rId165" display="http://checkout.bidz.com/bzJApp/ProductDisplay.action?sid=101&amp;tid=100&amp;auctionId=94010189"/>
    <hyperlink ref="C121" r:id="rId166" display="http://www.bidz.com/bzJApp/ProductDisplay.action?sid=101&amp;tid=100&amp;auctionId=93983454"/>
    <hyperlink ref="C90" r:id="rId167" display="http://checkout.bidz.com/bzJApp/ProductDisplay.action?sid=101&amp;tid=100&amp;auctionId=93979259"/>
    <hyperlink ref="C221" r:id="rId168" display="http://checkout.bidz.com/bzJApp/ProductDisplay.action?sid=101&amp;tid=100&amp;auctionId=93980361"/>
    <hyperlink ref="C66" r:id="rId169" display="http://checkout.bidz.com/bzJApp/ProductDisplay.action?sid=101&amp;tid=100&amp;auctionId=93978995"/>
    <hyperlink ref="C98" r:id="rId170" display="http://checkout.bidz.com/bzJApp/ProductDisplay.action?sid=101&amp;tid=100&amp;auctionId=93973420"/>
    <hyperlink ref="C222" r:id="rId171" display="http://checkout.bidz.com/bzJApp/storeItemDisplay.action?sid=101&amp;tid=100&amp;axItemId=01376329&amp;hideButton=1"/>
    <hyperlink ref="C116" r:id="rId172" display="http://checkout.bidz.com/bzJApp/ProductDisplay.action?sid=101&amp;tid=100&amp;auctionId=94012569"/>
    <hyperlink ref="C223" r:id="rId173" display="http://checkout.bidz.com/bzJApp/ProductDisplay.action?sid=101&amp;tid=100&amp;auctionId=94012530"/>
    <hyperlink ref="C119" r:id="rId174" display="http://checkout.bidz.com/bzJApp/ProductDisplay.action?sid=101&amp;tid=100&amp;auctionId=94011489"/>
    <hyperlink ref="C187" r:id="rId175" display="http://checkout.bidz.com/bzJApp/ProductDisplay.action?sid=101&amp;tid=100&amp;auctionId=94007366"/>
    <hyperlink ref="C50" r:id="rId176" display="http://checkout.bidz.com/bzJApp/ProductDisplay.action?sid=101&amp;tid=100&amp;auctionId=94008845"/>
    <hyperlink ref="C39" r:id="rId177" display="http://checkout.bidz.com/bzJApp/ProductDisplay.action?sid=101&amp;tid=100&amp;auctionId=94008788"/>
    <hyperlink ref="C179" r:id="rId178" display="http://checkout.bidz.com/bzJApp/storeItemDisplay.action?sid=101&amp;tid=100&amp;axItemId=01382358&amp;hideButton=1"/>
    <hyperlink ref="C142" r:id="rId179" display="http://checkout.bidz.com/bzJApp/storeItemDisplay.action?sid=101&amp;tid=100&amp;axItemId=01370304&amp;hideButton=1"/>
    <hyperlink ref="C224" r:id="rId180" display="http://checkout.bidz.com/bzJApp/storeItemDisplay.action?sid=101&amp;tid=100&amp;axItemId=01363567&amp;hideButton=1"/>
    <hyperlink ref="C225" r:id="rId181" display="http://checkout.bidz.com/bzJApp/storeItemDisplay.action?sid=101&amp;tid=100&amp;axItemId=01378604&amp;hideButton=1"/>
    <hyperlink ref="C101" r:id="rId182" display="http://checkout.bidz.com/bzJApp/storeItemDisplay.action?sid=101&amp;tid=100&amp;axItemId=01353411&amp;hideButton=1"/>
    <hyperlink ref="C196" r:id="rId183" display="http://checkout.bidz.com/bzJApp/storeItemDisplay.action?sid=101&amp;tid=100&amp;axItemId=01376650&amp;hideButton=1"/>
    <hyperlink ref="C226" r:id="rId184" display="http://checkout.bidz.com/bzJApp/storeItemDisplay.action?sid=101&amp;tid=100&amp;axItemId=01380108&amp;hideButton=1"/>
    <hyperlink ref="C189" r:id="rId185" display="http://checkout.bidz.com/bzJApp/storeItemDisplay.action?sid=101&amp;tid=100&amp;axItemId=01379730&amp;hideButton=1"/>
    <hyperlink ref="C88" r:id="rId186" display="http://checkout.bidz.com/bzJApp/storeItemDisplay.action?sid=101&amp;tid=100&amp;axItemId=1073674&amp;hideButton=1"/>
    <hyperlink ref="C54" r:id="rId187" display="http://checkout.bidz.com/bzJApp/storeItemDisplay.action?sid=101&amp;tid=100&amp;axItemId=01376952&amp;hideButton=1"/>
    <hyperlink ref="C232" r:id="rId188" display="http://checkout.bidz.com/bzJApp/storeItemDisplay.action?sid=101&amp;tid=100&amp;axItemId=01379944&amp;hideButton=1"/>
    <hyperlink ref="C89" r:id="rId189" display="http://checkout.bidz.com/bzJApp/storeItemDisplay.action?sid=101&amp;tid=100&amp;axItemId=01359314&amp;hideButton=1"/>
    <hyperlink ref="C227" r:id="rId190" display="http://checkout.bidz.com/bzJApp/storeItemDisplay.action?sid=101&amp;tid=100&amp;axItemId=01353022&amp;hideButton=1"/>
    <hyperlink ref="C228" r:id="rId191" display="http://checkout.bidz.com/bzJApp/storeItemDisplay.action?sid=101&amp;tid=100&amp;axItemId=01352595&amp;hideButton=1"/>
    <hyperlink ref="C229" r:id="rId192" display="http://checkout.bidz.com/bzJApp/storeItemDisplay.action?sid=101&amp;tid=100&amp;axItemId=01286177&amp;hideButton=1"/>
    <hyperlink ref="C173" r:id="rId193" display="http://checkout.bidz.com/bzJApp/storeItemDisplay.action?sid=101&amp;tid=100&amp;axItemId=01382594&amp;hideButton=1"/>
    <hyperlink ref="C230" r:id="rId194" display="http://checkout.bidz.com/bzJApp/storeItemDisplay.action?sid=101&amp;tid=100&amp;axItemId=01289713&amp;hideButton=1"/>
    <hyperlink ref="C143" r:id="rId195" display="http://checkout.bidz.com/bzJApp/ProductDisplay.action?sid=101&amp;tid=100&amp;auctionId=93999859"/>
    <hyperlink ref="B197" r:id="rId196" display="t@t@  "/>
    <hyperlink ref="C138" r:id="rId197" display="http://www.bidz.com/product/BILLIONAIRE-Brand-New-Date-Watch-With-Genuine-Crystals-Certificate-Available/93974213"/>
    <hyperlink ref="C47" r:id="rId198" display="http://www.bidz.com/product/NOMINATION-ITALY-Made-in-Italy-Dazzling-Brand-New-Three-stone-Bracelet-With/93997413"/>
  </hyperlinks>
  <printOptions/>
  <pageMargins left="0.75" right="0.75" top="1" bottom="1" header="0.5" footer="0.5"/>
  <pageSetup horizontalDpi="300" verticalDpi="300" orientation="portrait" paperSize="9" r:id="rId1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7"/>
  <sheetViews>
    <sheetView tabSelected="1" zoomScalePageLayoutView="0" workbookViewId="0" topLeftCell="B286">
      <selection activeCell="E301" sqref="E301:E302"/>
    </sheetView>
  </sheetViews>
  <sheetFormatPr defaultColWidth="17.140625" defaultRowHeight="12.75" outlineLevelRow="2"/>
  <cols>
    <col min="1" max="1" width="4.140625" style="53" customWidth="1"/>
    <col min="2" max="2" width="13.28125" style="52" customWidth="1"/>
    <col min="3" max="3" width="27.421875" style="56" customWidth="1"/>
    <col min="4" max="4" width="35.28125" style="56" customWidth="1"/>
    <col min="5" max="5" width="10.140625" style="52" customWidth="1"/>
    <col min="6" max="6" width="11.28125" style="61" customWidth="1"/>
    <col min="7" max="7" width="10.421875" style="53" customWidth="1"/>
    <col min="8" max="8" width="13.8515625" style="69" customWidth="1"/>
    <col min="9" max="9" width="9.57421875" style="53" customWidth="1"/>
    <col min="10" max="10" width="17.140625" style="71" customWidth="1"/>
    <col min="11" max="19" width="17.140625" style="53" customWidth="1"/>
    <col min="20" max="16384" width="17.140625" style="53" customWidth="1"/>
  </cols>
  <sheetData>
    <row r="1" spans="1:10" ht="84.75" customHeight="1">
      <c r="A1" s="52"/>
      <c r="B1" s="75" t="s">
        <v>189</v>
      </c>
      <c r="C1" s="75" t="s">
        <v>598</v>
      </c>
      <c r="D1" s="75" t="s">
        <v>597</v>
      </c>
      <c r="E1" s="75" t="s">
        <v>145</v>
      </c>
      <c r="F1" s="76" t="s">
        <v>596</v>
      </c>
      <c r="G1" s="77" t="s">
        <v>595</v>
      </c>
      <c r="H1" s="78" t="s">
        <v>599</v>
      </c>
      <c r="I1" s="79" t="s">
        <v>503</v>
      </c>
      <c r="J1" s="80" t="s">
        <v>600</v>
      </c>
    </row>
    <row r="2" spans="1:10" ht="25.5" customHeight="1" outlineLevel="2">
      <c r="A2" s="52">
        <v>1</v>
      </c>
      <c r="B2" s="81" t="s">
        <v>210</v>
      </c>
      <c r="C2" s="94" t="s">
        <v>113</v>
      </c>
      <c r="D2" s="81" t="s">
        <v>74</v>
      </c>
      <c r="E2" s="100">
        <v>95</v>
      </c>
      <c r="F2" s="88">
        <f>(E2+2+(E2+2)*0.03)*1.12*31.5</f>
        <v>3524.8248000000003</v>
      </c>
      <c r="G2" s="89">
        <v>300</v>
      </c>
      <c r="H2" s="90">
        <f>F2+G2</f>
        <v>3824.8248000000003</v>
      </c>
      <c r="I2" s="52"/>
      <c r="J2" s="70"/>
    </row>
    <row r="3" spans="1:10" ht="25.5" customHeight="1" outlineLevel="2">
      <c r="A3" s="52">
        <v>2</v>
      </c>
      <c r="B3" s="52" t="s">
        <v>210</v>
      </c>
      <c r="C3" s="55" t="s">
        <v>239</v>
      </c>
      <c r="D3" s="56" t="s">
        <v>238</v>
      </c>
      <c r="E3" s="101">
        <v>16</v>
      </c>
      <c r="F3" s="54">
        <f>(E3+2+(E3+2)*0.03)*1.12*31.5</f>
        <v>654.0912000000001</v>
      </c>
      <c r="G3" s="52">
        <v>20</v>
      </c>
      <c r="H3" s="67">
        <f>F3+G3</f>
        <v>674.0912000000001</v>
      </c>
      <c r="I3" s="52"/>
      <c r="J3" s="70"/>
    </row>
    <row r="4" spans="1:10" ht="25.5" customHeight="1" outlineLevel="2">
      <c r="A4" s="52">
        <v>3</v>
      </c>
      <c r="B4" s="52" t="s">
        <v>210</v>
      </c>
      <c r="C4" s="55" t="s">
        <v>410</v>
      </c>
      <c r="D4" s="56" t="s">
        <v>411</v>
      </c>
      <c r="E4" s="101">
        <v>1</v>
      </c>
      <c r="F4" s="54">
        <f>(E4+2+(E4+2)*0.03)*1.12*31.5</f>
        <v>109.01520000000001</v>
      </c>
      <c r="G4" s="52">
        <v>20</v>
      </c>
      <c r="H4" s="67">
        <f>F4+G4</f>
        <v>129.0152</v>
      </c>
      <c r="I4" s="52"/>
      <c r="J4" s="70"/>
    </row>
    <row r="5" spans="1:10" ht="25.5" customHeight="1" outlineLevel="1">
      <c r="A5" s="52"/>
      <c r="B5" s="86" t="s">
        <v>537</v>
      </c>
      <c r="C5" s="55"/>
      <c r="F5" s="54"/>
      <c r="G5" s="52"/>
      <c r="H5" s="67">
        <f>SUBTOTAL(9,H2:H4)</f>
        <v>4627.9312</v>
      </c>
      <c r="I5" s="52">
        <v>4000</v>
      </c>
      <c r="J5" s="70">
        <f>I5-H5</f>
        <v>-627.9312</v>
      </c>
    </row>
    <row r="6" spans="1:10" ht="51" customHeight="1" outlineLevel="2">
      <c r="A6" s="52">
        <v>4</v>
      </c>
      <c r="B6" s="59" t="s">
        <v>513</v>
      </c>
      <c r="C6" s="62" t="s">
        <v>389</v>
      </c>
      <c r="D6" s="60" t="s">
        <v>388</v>
      </c>
      <c r="E6" s="99">
        <v>6</v>
      </c>
      <c r="F6" s="63">
        <f>(E6+2+(E6+2)*0.03)*1.12*31.5</f>
        <v>290.70720000000006</v>
      </c>
      <c r="G6" s="59">
        <v>20</v>
      </c>
      <c r="H6" s="68">
        <f>F6+G6</f>
        <v>310.70720000000006</v>
      </c>
      <c r="I6" s="52"/>
      <c r="J6" s="70"/>
    </row>
    <row r="7" spans="1:10" ht="51" customHeight="1" outlineLevel="1">
      <c r="A7" s="52"/>
      <c r="B7" s="86" t="s">
        <v>538</v>
      </c>
      <c r="C7" s="55"/>
      <c r="F7" s="54"/>
      <c r="G7" s="52"/>
      <c r="H7" s="67">
        <f>SUBTOTAL(9,H6:H6)</f>
        <v>310.70720000000006</v>
      </c>
      <c r="I7" s="52"/>
      <c r="J7" s="70">
        <f>I7-H7</f>
        <v>-310.70720000000006</v>
      </c>
    </row>
    <row r="8" spans="1:10" ht="25.5" customHeight="1" outlineLevel="2">
      <c r="A8" s="52">
        <v>5</v>
      </c>
      <c r="B8" s="102" t="s">
        <v>88</v>
      </c>
      <c r="C8" s="65" t="s">
        <v>49</v>
      </c>
      <c r="D8" s="64" t="s">
        <v>393</v>
      </c>
      <c r="E8" s="102">
        <v>3</v>
      </c>
      <c r="F8" s="63">
        <f>(E8+2+(E8+2)*0.03)*1.12*31.5</f>
        <v>181.692</v>
      </c>
      <c r="G8" s="59">
        <v>20</v>
      </c>
      <c r="H8" s="68">
        <f>F8+G8</f>
        <v>201.692</v>
      </c>
      <c r="I8" s="52"/>
      <c r="J8" s="70"/>
    </row>
    <row r="9" spans="1:10" ht="25.5" customHeight="1" outlineLevel="2">
      <c r="A9" s="52">
        <v>6</v>
      </c>
      <c r="B9" s="100" t="s">
        <v>88</v>
      </c>
      <c r="C9" s="94" t="s">
        <v>144</v>
      </c>
      <c r="D9" s="81" t="s">
        <v>62</v>
      </c>
      <c r="E9" s="81">
        <v>1</v>
      </c>
      <c r="F9" s="88">
        <f>(E9+2+(E9+2)*0.03)*1.12*31.5</f>
        <v>109.01520000000001</v>
      </c>
      <c r="G9" s="89">
        <v>20</v>
      </c>
      <c r="H9" s="90">
        <f>F9+G9</f>
        <v>129.0152</v>
      </c>
      <c r="I9" s="52"/>
      <c r="J9" s="70"/>
    </row>
    <row r="10" spans="1:10" ht="63.75" customHeight="1" outlineLevel="2">
      <c r="A10" s="52">
        <v>7</v>
      </c>
      <c r="B10" s="100" t="s">
        <v>88</v>
      </c>
      <c r="C10" s="94" t="s">
        <v>114</v>
      </c>
      <c r="D10" s="81" t="s">
        <v>188</v>
      </c>
      <c r="E10" s="81">
        <v>1</v>
      </c>
      <c r="F10" s="88">
        <f>(E10+2+(E10+2)*0.03)*1.12*31.5</f>
        <v>109.01520000000001</v>
      </c>
      <c r="G10" s="89">
        <v>20</v>
      </c>
      <c r="H10" s="90">
        <f>F10+G10</f>
        <v>129.0152</v>
      </c>
      <c r="I10" s="52"/>
      <c r="J10" s="70"/>
    </row>
    <row r="11" spans="1:10" ht="25.5" customHeight="1" outlineLevel="2">
      <c r="A11" s="52">
        <v>8</v>
      </c>
      <c r="B11" s="100" t="s">
        <v>88</v>
      </c>
      <c r="C11" s="94" t="s">
        <v>103</v>
      </c>
      <c r="D11" s="81" t="s">
        <v>62</v>
      </c>
      <c r="E11" s="81">
        <v>1</v>
      </c>
      <c r="F11" s="88">
        <f>(E11+2+(E11+2)*0.03)*1.12*31.5</f>
        <v>109.01520000000001</v>
      </c>
      <c r="G11" s="89">
        <v>20</v>
      </c>
      <c r="H11" s="90">
        <f>F11+G11</f>
        <v>129.0152</v>
      </c>
      <c r="I11" s="52"/>
      <c r="J11" s="70"/>
    </row>
    <row r="12" spans="1:10" ht="38.25" customHeight="1" outlineLevel="2">
      <c r="A12" s="52">
        <v>9</v>
      </c>
      <c r="B12" s="100" t="s">
        <v>88</v>
      </c>
      <c r="C12" s="94" t="s">
        <v>164</v>
      </c>
      <c r="D12" s="81" t="s">
        <v>188</v>
      </c>
      <c r="E12" s="81">
        <v>1</v>
      </c>
      <c r="F12" s="88">
        <f>(E12+2+(E12+2)*0.03)*1.12*31.5</f>
        <v>109.01520000000001</v>
      </c>
      <c r="G12" s="89">
        <v>100</v>
      </c>
      <c r="H12" s="90">
        <f>F12+G12</f>
        <v>209.0152</v>
      </c>
      <c r="I12" s="52"/>
      <c r="J12" s="70"/>
    </row>
    <row r="13" spans="1:10" ht="63.75" customHeight="1" outlineLevel="2">
      <c r="A13" s="52">
        <v>10</v>
      </c>
      <c r="B13" s="100" t="s">
        <v>88</v>
      </c>
      <c r="C13" s="94" t="s">
        <v>25</v>
      </c>
      <c r="D13" s="81" t="s">
        <v>62</v>
      </c>
      <c r="E13" s="81">
        <v>1</v>
      </c>
      <c r="F13" s="88">
        <f>(E13+2+(E13+2)*0.03)*1.12*31.5</f>
        <v>109.01520000000001</v>
      </c>
      <c r="G13" s="89">
        <v>20</v>
      </c>
      <c r="H13" s="90">
        <f>F13+G13</f>
        <v>129.0152</v>
      </c>
      <c r="I13" s="52"/>
      <c r="J13" s="70"/>
    </row>
    <row r="14" spans="1:10" ht="38.25" customHeight="1" outlineLevel="2">
      <c r="A14" s="52">
        <v>11</v>
      </c>
      <c r="B14" s="100" t="s">
        <v>88</v>
      </c>
      <c r="C14" s="72" t="s">
        <v>70</v>
      </c>
      <c r="D14" s="49" t="s">
        <v>416</v>
      </c>
      <c r="E14" s="100">
        <v>2</v>
      </c>
      <c r="F14" s="54">
        <f>(E14+2+(E14+2)*0.03)*1.12*31.5</f>
        <v>145.35360000000003</v>
      </c>
      <c r="G14" s="52">
        <v>20</v>
      </c>
      <c r="H14" s="67">
        <f>F14+G14</f>
        <v>165.35360000000003</v>
      </c>
      <c r="I14" s="52"/>
      <c r="J14" s="70"/>
    </row>
    <row r="15" spans="1:10" ht="63.75" customHeight="1" outlineLevel="2">
      <c r="A15" s="52">
        <v>12</v>
      </c>
      <c r="B15" s="100" t="s">
        <v>88</v>
      </c>
      <c r="C15" s="72" t="s">
        <v>13</v>
      </c>
      <c r="D15" s="49" t="s">
        <v>372</v>
      </c>
      <c r="E15" s="100">
        <v>2</v>
      </c>
      <c r="F15" s="54">
        <f>(E15+2+(E15+2)*0.03)*1.12*31.5</f>
        <v>145.35360000000003</v>
      </c>
      <c r="G15" s="52">
        <v>30</v>
      </c>
      <c r="H15" s="67">
        <f>F15+G15</f>
        <v>175.35360000000003</v>
      </c>
      <c r="I15" s="52"/>
      <c r="J15" s="70"/>
    </row>
    <row r="16" spans="1:10" ht="51" customHeight="1" outlineLevel="2">
      <c r="A16" s="52">
        <v>13</v>
      </c>
      <c r="B16" s="101" t="s">
        <v>493</v>
      </c>
      <c r="C16" s="55" t="s">
        <v>380</v>
      </c>
      <c r="D16" s="50" t="s">
        <v>379</v>
      </c>
      <c r="E16" s="101">
        <v>3</v>
      </c>
      <c r="F16" s="54">
        <f>(E16+2+(E16+2)*0.03)*1.12*31.5</f>
        <v>181.692</v>
      </c>
      <c r="G16" s="52">
        <v>30</v>
      </c>
      <c r="H16" s="67">
        <f>F16+G16</f>
        <v>211.692</v>
      </c>
      <c r="I16" s="52"/>
      <c r="J16" s="70"/>
    </row>
    <row r="17" spans="1:10" ht="51" customHeight="1" outlineLevel="1">
      <c r="A17" s="52"/>
      <c r="B17" s="86" t="s">
        <v>539</v>
      </c>
      <c r="C17" s="55"/>
      <c r="D17" s="50"/>
      <c r="F17" s="54"/>
      <c r="G17" s="52"/>
      <c r="H17" s="67">
        <f>SUBTOTAL(9,H8:H16)</f>
        <v>1479.1671999999999</v>
      </c>
      <c r="I17" s="52">
        <v>1529</v>
      </c>
      <c r="J17" s="70">
        <f>I17-H17</f>
        <v>49.832800000000134</v>
      </c>
    </row>
    <row r="18" spans="1:10" ht="51" customHeight="1" outlineLevel="2">
      <c r="A18" s="52">
        <v>14</v>
      </c>
      <c r="B18" s="84" t="s">
        <v>183</v>
      </c>
      <c r="C18" s="95" t="s">
        <v>24</v>
      </c>
      <c r="D18" s="84" t="s">
        <v>10</v>
      </c>
      <c r="E18" s="84">
        <v>6</v>
      </c>
      <c r="F18" s="91">
        <f>(E18+2+(E18+2)*0.03)*1.12*31.5</f>
        <v>290.70720000000006</v>
      </c>
      <c r="G18" s="92">
        <v>70</v>
      </c>
      <c r="H18" s="93">
        <f>F18+G18</f>
        <v>360.70720000000006</v>
      </c>
      <c r="I18" s="52"/>
      <c r="J18" s="70"/>
    </row>
    <row r="19" spans="1:10" ht="51" customHeight="1" outlineLevel="2">
      <c r="A19" s="52">
        <v>15</v>
      </c>
      <c r="B19" s="49" t="s">
        <v>183</v>
      </c>
      <c r="C19" s="58" t="s">
        <v>141</v>
      </c>
      <c r="D19" s="49" t="s">
        <v>4</v>
      </c>
      <c r="E19" s="100">
        <v>2</v>
      </c>
      <c r="F19" s="54">
        <f>(E19+2+(E19+2)*0.03)*1.12*31.5</f>
        <v>145.35360000000003</v>
      </c>
      <c r="G19" s="52">
        <v>20</v>
      </c>
      <c r="H19" s="67">
        <f>F19+G19</f>
        <v>165.35360000000003</v>
      </c>
      <c r="I19" s="52"/>
      <c r="J19" s="70"/>
    </row>
    <row r="20" spans="1:10" ht="51" customHeight="1" outlineLevel="2">
      <c r="A20" s="52">
        <v>16</v>
      </c>
      <c r="B20" s="49" t="s">
        <v>183</v>
      </c>
      <c r="C20" s="58" t="s">
        <v>101</v>
      </c>
      <c r="D20" s="49" t="s">
        <v>60</v>
      </c>
      <c r="E20" s="100">
        <v>7</v>
      </c>
      <c r="F20" s="54">
        <f>(E20+2+(E20+2)*0.03)*1.12*31.5</f>
        <v>327.04560000000004</v>
      </c>
      <c r="G20" s="52">
        <v>20</v>
      </c>
      <c r="H20" s="67">
        <f>F20+G20</f>
        <v>347.04560000000004</v>
      </c>
      <c r="I20" s="52"/>
      <c r="J20" s="70"/>
    </row>
    <row r="21" spans="1:10" ht="25.5" customHeight="1" outlineLevel="2">
      <c r="A21" s="52">
        <v>17</v>
      </c>
      <c r="B21" s="49" t="s">
        <v>183</v>
      </c>
      <c r="C21" s="58" t="s">
        <v>190</v>
      </c>
      <c r="D21" s="49" t="s">
        <v>208</v>
      </c>
      <c r="E21" s="105">
        <v>5</v>
      </c>
      <c r="F21" s="54">
        <f>(E21+2+(E21+2)*0.03)*1.12*31.5</f>
        <v>254.36880000000002</v>
      </c>
      <c r="G21" s="52">
        <v>30</v>
      </c>
      <c r="H21" s="67">
        <f>F21+G21</f>
        <v>284.3688</v>
      </c>
      <c r="I21" s="52"/>
      <c r="J21" s="70"/>
    </row>
    <row r="22" spans="1:10" ht="51" customHeight="1" outlineLevel="2">
      <c r="A22" s="52">
        <v>18</v>
      </c>
      <c r="B22" s="81" t="s">
        <v>183</v>
      </c>
      <c r="C22" s="94" t="s">
        <v>159</v>
      </c>
      <c r="D22" s="81" t="s">
        <v>2</v>
      </c>
      <c r="E22" s="81">
        <v>79</v>
      </c>
      <c r="F22" s="88">
        <f>(E22+2+(E22+2)*0.03)*1.12*31.5</f>
        <v>2943.4104000000007</v>
      </c>
      <c r="G22" s="89">
        <v>50</v>
      </c>
      <c r="H22" s="90">
        <f>F22+G22</f>
        <v>2993.4104000000007</v>
      </c>
      <c r="I22" s="52"/>
      <c r="J22" s="70"/>
    </row>
    <row r="23" spans="1:10" ht="51" customHeight="1" outlineLevel="2">
      <c r="A23" s="52">
        <v>19</v>
      </c>
      <c r="B23" s="49" t="s">
        <v>183</v>
      </c>
      <c r="C23" s="72" t="s">
        <v>123</v>
      </c>
      <c r="D23" s="49" t="s">
        <v>3</v>
      </c>
      <c r="E23" s="100">
        <v>6</v>
      </c>
      <c r="F23" s="54">
        <f>(E23+2+(E23+2)*0.03)*1.12*31.5</f>
        <v>290.70720000000006</v>
      </c>
      <c r="G23" s="52">
        <v>30</v>
      </c>
      <c r="H23" s="67">
        <f>F23+G23</f>
        <v>320.70720000000006</v>
      </c>
      <c r="I23" s="52"/>
      <c r="J23" s="70"/>
    </row>
    <row r="24" spans="1:10" ht="51" customHeight="1" outlineLevel="2">
      <c r="A24" s="52">
        <v>20</v>
      </c>
      <c r="B24" s="49" t="s">
        <v>183</v>
      </c>
      <c r="C24" s="72" t="s">
        <v>320</v>
      </c>
      <c r="D24" s="49" t="s">
        <v>321</v>
      </c>
      <c r="E24" s="100">
        <v>11</v>
      </c>
      <c r="F24" s="54">
        <f>(E24+2+(E24+2)*0.03)*1.12*31.5</f>
        <v>472.39920000000006</v>
      </c>
      <c r="G24" s="52">
        <v>20</v>
      </c>
      <c r="H24" s="67">
        <f>F24+G24</f>
        <v>492.39920000000006</v>
      </c>
      <c r="I24" s="52"/>
      <c r="J24" s="70"/>
    </row>
    <row r="25" spans="1:10" ht="25.5" customHeight="1" outlineLevel="2">
      <c r="A25" s="52">
        <v>21</v>
      </c>
      <c r="B25" s="49" t="s">
        <v>183</v>
      </c>
      <c r="C25" s="72" t="s">
        <v>355</v>
      </c>
      <c r="D25" s="49" t="s">
        <v>356</v>
      </c>
      <c r="E25" s="100">
        <v>10</v>
      </c>
      <c r="F25" s="54">
        <f>(E25+2+(E25+2)*0.03)*1.12*31.5</f>
        <v>436.06080000000003</v>
      </c>
      <c r="G25" s="52">
        <v>20</v>
      </c>
      <c r="H25" s="67">
        <f>F25+G25</f>
        <v>456.06080000000003</v>
      </c>
      <c r="I25" s="52"/>
      <c r="J25" s="70"/>
    </row>
    <row r="26" spans="1:10" ht="25.5" customHeight="1" outlineLevel="1">
      <c r="A26" s="52"/>
      <c r="B26" s="87" t="s">
        <v>540</v>
      </c>
      <c r="C26" s="49"/>
      <c r="D26" s="49"/>
      <c r="E26" s="49"/>
      <c r="F26" s="54"/>
      <c r="G26" s="52"/>
      <c r="H26" s="67">
        <f>SUBTOTAL(9,H18:H25)</f>
        <v>5420.0528</v>
      </c>
      <c r="I26" s="52">
        <v>5160</v>
      </c>
      <c r="J26" s="70">
        <f>I26-H26</f>
        <v>-260.0528000000004</v>
      </c>
    </row>
    <row r="27" spans="1:10" ht="25.5" customHeight="1" outlineLevel="2">
      <c r="A27" s="52">
        <v>22</v>
      </c>
      <c r="B27" s="64" t="s">
        <v>59</v>
      </c>
      <c r="C27" s="73" t="s">
        <v>150</v>
      </c>
      <c r="D27" s="64" t="s">
        <v>363</v>
      </c>
      <c r="E27" s="102">
        <v>2</v>
      </c>
      <c r="F27" s="63">
        <f>(E27+2+(E27+2)*0.03)*1.12*31.5</f>
        <v>145.35360000000003</v>
      </c>
      <c r="G27" s="59">
        <v>20</v>
      </c>
      <c r="H27" s="68">
        <f>F27+G27</f>
        <v>165.35360000000003</v>
      </c>
      <c r="I27" s="52"/>
      <c r="J27" s="70"/>
    </row>
    <row r="28" spans="1:10" ht="25.5" customHeight="1" outlineLevel="2">
      <c r="A28" s="52">
        <v>23</v>
      </c>
      <c r="B28" s="49" t="s">
        <v>59</v>
      </c>
      <c r="C28" s="72" t="s">
        <v>81</v>
      </c>
      <c r="D28" s="49" t="s">
        <v>81</v>
      </c>
      <c r="E28" s="100">
        <v>6</v>
      </c>
      <c r="F28" s="54">
        <f>(E28+2+(E28+2)*0.03)*1.12*31.5</f>
        <v>290.70720000000006</v>
      </c>
      <c r="G28" s="52">
        <v>20</v>
      </c>
      <c r="H28" s="67">
        <f>F28+G28</f>
        <v>310.70720000000006</v>
      </c>
      <c r="I28" s="52"/>
      <c r="J28" s="70"/>
    </row>
    <row r="29" spans="1:10" ht="25.5" customHeight="1" outlineLevel="2">
      <c r="A29" s="52">
        <v>24</v>
      </c>
      <c r="B29" s="49" t="s">
        <v>59</v>
      </c>
      <c r="C29" s="72" t="s">
        <v>107</v>
      </c>
      <c r="D29" s="49" t="s">
        <v>362</v>
      </c>
      <c r="E29" s="100">
        <v>5</v>
      </c>
      <c r="F29" s="54">
        <f>(E29+2+(E29+2)*0.03)*1.12*31.5</f>
        <v>254.36880000000002</v>
      </c>
      <c r="G29" s="52">
        <v>20</v>
      </c>
      <c r="H29" s="67">
        <f>F29+G29</f>
        <v>274.3688</v>
      </c>
      <c r="I29" s="52"/>
      <c r="J29" s="70"/>
    </row>
    <row r="30" spans="1:10" ht="51" customHeight="1" outlineLevel="2">
      <c r="A30" s="52">
        <v>25</v>
      </c>
      <c r="B30" s="49" t="s">
        <v>59</v>
      </c>
      <c r="C30" s="72" t="s">
        <v>147</v>
      </c>
      <c r="D30" s="49" t="s">
        <v>361</v>
      </c>
      <c r="E30" s="100">
        <v>1</v>
      </c>
      <c r="F30" s="54">
        <f>(E30+2+(E30+2)*0.03)*1.12*31.5</f>
        <v>109.01520000000001</v>
      </c>
      <c r="G30" s="52">
        <v>20</v>
      </c>
      <c r="H30" s="67">
        <f>F30+G30</f>
        <v>129.0152</v>
      </c>
      <c r="I30" s="52"/>
      <c r="J30" s="70"/>
    </row>
    <row r="31" spans="1:10" ht="25.5" customHeight="1" outlineLevel="2">
      <c r="A31" s="52">
        <v>26</v>
      </c>
      <c r="B31" s="49" t="s">
        <v>59</v>
      </c>
      <c r="C31" s="72" t="s">
        <v>156</v>
      </c>
      <c r="D31" s="49" t="s">
        <v>156</v>
      </c>
      <c r="E31" s="100">
        <v>7</v>
      </c>
      <c r="F31" s="54">
        <f>(E31+2+(E31+2)*0.03)*1.12*31.5</f>
        <v>327.04560000000004</v>
      </c>
      <c r="G31" s="52">
        <v>20</v>
      </c>
      <c r="H31" s="67">
        <f>F31+G31</f>
        <v>347.04560000000004</v>
      </c>
      <c r="I31" s="52"/>
      <c r="J31" s="70"/>
    </row>
    <row r="32" spans="1:10" ht="51" customHeight="1" outlineLevel="2">
      <c r="A32" s="52">
        <v>27</v>
      </c>
      <c r="B32" s="49" t="s">
        <v>59</v>
      </c>
      <c r="C32" s="72" t="s">
        <v>157</v>
      </c>
      <c r="D32" s="49" t="s">
        <v>157</v>
      </c>
      <c r="E32" s="100">
        <v>11</v>
      </c>
      <c r="F32" s="54">
        <f>(E32+2+(E32+2)*0.03)*1.12*31.5</f>
        <v>472.39920000000006</v>
      </c>
      <c r="G32" s="52">
        <v>20</v>
      </c>
      <c r="H32" s="67">
        <f>F32+G32</f>
        <v>492.39920000000006</v>
      </c>
      <c r="I32" s="52"/>
      <c r="J32" s="70"/>
    </row>
    <row r="33" spans="1:10" ht="25.5" customHeight="1" outlineLevel="2">
      <c r="A33" s="52">
        <v>28</v>
      </c>
      <c r="B33" s="49" t="s">
        <v>59</v>
      </c>
      <c r="C33" s="72" t="s">
        <v>58</v>
      </c>
      <c r="D33" s="49" t="s">
        <v>58</v>
      </c>
      <c r="E33" s="100">
        <v>5</v>
      </c>
      <c r="F33" s="54">
        <f>(E33+2+(E33+2)*0.03)*1.12*31.5</f>
        <v>254.36880000000002</v>
      </c>
      <c r="G33" s="52">
        <v>20</v>
      </c>
      <c r="H33" s="67">
        <f>F33+G33</f>
        <v>274.3688</v>
      </c>
      <c r="I33" s="52"/>
      <c r="J33" s="70"/>
    </row>
    <row r="34" spans="1:10" ht="25.5" customHeight="1" outlineLevel="2">
      <c r="A34" s="52">
        <v>29</v>
      </c>
      <c r="B34" s="49" t="s">
        <v>59</v>
      </c>
      <c r="C34" s="72" t="s">
        <v>148</v>
      </c>
      <c r="D34" s="49" t="s">
        <v>148</v>
      </c>
      <c r="E34" s="100">
        <v>5</v>
      </c>
      <c r="F34" s="54">
        <f>(E34+2+(E34+2)*0.03)*1.12*31.5</f>
        <v>254.36880000000002</v>
      </c>
      <c r="G34" s="52">
        <v>20</v>
      </c>
      <c r="H34" s="67">
        <f>F34+G34</f>
        <v>274.3688</v>
      </c>
      <c r="I34" s="52"/>
      <c r="J34" s="70"/>
    </row>
    <row r="35" spans="1:10" ht="25.5" customHeight="1" outlineLevel="2">
      <c r="A35" s="52">
        <v>30</v>
      </c>
      <c r="B35" s="49" t="s">
        <v>59</v>
      </c>
      <c r="C35" s="72" t="s">
        <v>86</v>
      </c>
      <c r="D35" s="49" t="s">
        <v>86</v>
      </c>
      <c r="E35" s="100">
        <v>6</v>
      </c>
      <c r="F35" s="54">
        <f>(E35+2+(E35+2)*0.03)*1.12*31.5</f>
        <v>290.70720000000006</v>
      </c>
      <c r="G35" s="52">
        <v>20</v>
      </c>
      <c r="H35" s="67">
        <f>F35+G35</f>
        <v>310.70720000000006</v>
      </c>
      <c r="I35" s="52"/>
      <c r="J35" s="70"/>
    </row>
    <row r="36" spans="1:10" ht="25.5" customHeight="1" outlineLevel="2">
      <c r="A36" s="52">
        <v>31</v>
      </c>
      <c r="B36" s="49" t="s">
        <v>59</v>
      </c>
      <c r="C36" s="58" t="s">
        <v>298</v>
      </c>
      <c r="D36" s="49" t="s">
        <v>298</v>
      </c>
      <c r="E36" s="100">
        <v>5</v>
      </c>
      <c r="F36" s="54">
        <f>(E36+2+(E36+2)*0.03)*1.12*31.5</f>
        <v>254.36880000000002</v>
      </c>
      <c r="G36" s="52">
        <v>20</v>
      </c>
      <c r="H36" s="67">
        <f>F36+G36</f>
        <v>274.3688</v>
      </c>
      <c r="I36" s="52"/>
      <c r="J36" s="70"/>
    </row>
    <row r="37" spans="1:10" ht="38.25" customHeight="1" outlineLevel="2">
      <c r="A37" s="52">
        <v>32</v>
      </c>
      <c r="B37" s="49" t="s">
        <v>59</v>
      </c>
      <c r="C37" s="58" t="s">
        <v>307</v>
      </c>
      <c r="D37" s="50" t="s">
        <v>409</v>
      </c>
      <c r="E37" s="100">
        <v>4</v>
      </c>
      <c r="F37" s="54">
        <f>(E37+2+(E37+2)*0.03)*1.12*31.5</f>
        <v>218.03040000000001</v>
      </c>
      <c r="G37" s="52">
        <v>20</v>
      </c>
      <c r="H37" s="67">
        <f>F37+G37</f>
        <v>238.03040000000001</v>
      </c>
      <c r="I37" s="52"/>
      <c r="J37" s="70"/>
    </row>
    <row r="38" spans="1:10" ht="38.25" customHeight="1" outlineLevel="2">
      <c r="A38" s="52">
        <v>33</v>
      </c>
      <c r="B38" s="49" t="s">
        <v>59</v>
      </c>
      <c r="C38" s="58" t="s">
        <v>308</v>
      </c>
      <c r="D38" s="49" t="s">
        <v>308</v>
      </c>
      <c r="E38" s="100">
        <v>2</v>
      </c>
      <c r="F38" s="54">
        <f>(E38+2+(E38+2)*0.03)*1.12*31.5</f>
        <v>145.35360000000003</v>
      </c>
      <c r="G38" s="52">
        <v>20</v>
      </c>
      <c r="H38" s="67">
        <f>F38+G38</f>
        <v>165.35360000000003</v>
      </c>
      <c r="I38" s="52"/>
      <c r="J38" s="70"/>
    </row>
    <row r="39" spans="1:10" ht="51" customHeight="1" outlineLevel="2">
      <c r="A39" s="52">
        <v>34</v>
      </c>
      <c r="B39" s="49" t="s">
        <v>59</v>
      </c>
      <c r="C39" s="72" t="s">
        <v>309</v>
      </c>
      <c r="D39" s="49" t="s">
        <v>309</v>
      </c>
      <c r="E39" s="100">
        <v>1</v>
      </c>
      <c r="F39" s="54">
        <f>(E39+2+(E39+2)*0.03)*1.12*31.5</f>
        <v>109.01520000000001</v>
      </c>
      <c r="G39" s="52">
        <v>20</v>
      </c>
      <c r="H39" s="67">
        <f>F39+G39</f>
        <v>129.0152</v>
      </c>
      <c r="I39" s="52"/>
      <c r="J39" s="70"/>
    </row>
    <row r="40" spans="1:10" ht="51" customHeight="1" outlineLevel="2">
      <c r="A40" s="52">
        <v>35</v>
      </c>
      <c r="B40" s="49" t="s">
        <v>59</v>
      </c>
      <c r="C40" s="72" t="s">
        <v>311</v>
      </c>
      <c r="D40" s="49" t="s">
        <v>311</v>
      </c>
      <c r="E40" s="100">
        <v>2</v>
      </c>
      <c r="F40" s="54">
        <f>(E40+2+(E40+2)*0.03)*1.12*31.5</f>
        <v>145.35360000000003</v>
      </c>
      <c r="G40" s="52">
        <v>20</v>
      </c>
      <c r="H40" s="67">
        <f>F40+G40</f>
        <v>165.35360000000003</v>
      </c>
      <c r="I40" s="52"/>
      <c r="J40" s="70"/>
    </row>
    <row r="41" spans="1:10" ht="63.75" customHeight="1" outlineLevel="2">
      <c r="A41" s="52">
        <v>36</v>
      </c>
      <c r="B41" s="49" t="s">
        <v>59</v>
      </c>
      <c r="C41" s="72" t="s">
        <v>354</v>
      </c>
      <c r="D41" s="49" t="s">
        <v>354</v>
      </c>
      <c r="E41" s="100">
        <v>4</v>
      </c>
      <c r="F41" s="54">
        <f>(E41+2+(E41+2)*0.03)*1.12*31.5</f>
        <v>218.03040000000001</v>
      </c>
      <c r="G41" s="52">
        <v>20</v>
      </c>
      <c r="H41" s="67">
        <f>F41+G41</f>
        <v>238.03040000000001</v>
      </c>
      <c r="I41" s="52"/>
      <c r="J41" s="70"/>
    </row>
    <row r="42" spans="1:10" ht="51" customHeight="1" outlineLevel="2">
      <c r="A42" s="52">
        <v>37</v>
      </c>
      <c r="B42" s="81" t="s">
        <v>59</v>
      </c>
      <c r="C42" s="96" t="s">
        <v>253</v>
      </c>
      <c r="D42" s="82" t="s">
        <v>254</v>
      </c>
      <c r="E42" s="89">
        <v>12</v>
      </c>
      <c r="F42" s="88">
        <f>(E42+2+(E42+2)*0.03)*1.12*31.5</f>
        <v>508.73760000000004</v>
      </c>
      <c r="G42" s="89">
        <v>30</v>
      </c>
      <c r="H42" s="90">
        <f>F42+G42</f>
        <v>538.7376</v>
      </c>
      <c r="I42" s="52"/>
      <c r="J42" s="70"/>
    </row>
    <row r="43" spans="1:10" ht="25.5" customHeight="1" outlineLevel="2">
      <c r="A43" s="52">
        <v>38</v>
      </c>
      <c r="B43" s="52" t="s">
        <v>528</v>
      </c>
      <c r="C43" s="55" t="s">
        <v>459</v>
      </c>
      <c r="D43" s="56" t="s">
        <v>443</v>
      </c>
      <c r="E43" s="101">
        <v>3</v>
      </c>
      <c r="F43" s="54">
        <f>(E43+2+(E43+2)*0.03)*1.12*31.5</f>
        <v>181.692</v>
      </c>
      <c r="G43" s="52">
        <v>20</v>
      </c>
      <c r="H43" s="67">
        <f>F43+G43</f>
        <v>201.692</v>
      </c>
      <c r="I43" s="52"/>
      <c r="J43" s="70"/>
    </row>
    <row r="44" spans="1:10" ht="25.5" customHeight="1" outlineLevel="1">
      <c r="A44" s="52"/>
      <c r="B44" s="86" t="s">
        <v>541</v>
      </c>
      <c r="C44" s="55"/>
      <c r="F44" s="54"/>
      <c r="G44" s="52"/>
      <c r="H44" s="67">
        <f>SUBTOTAL(9,H27:H43)</f>
        <v>4528.916000000001</v>
      </c>
      <c r="I44" s="52"/>
      <c r="J44" s="70">
        <f>I44-H44</f>
        <v>-4528.916000000001</v>
      </c>
    </row>
    <row r="45" spans="1:10" ht="38.25" customHeight="1" outlineLevel="2">
      <c r="A45" s="52">
        <v>39</v>
      </c>
      <c r="B45" s="102" t="s">
        <v>121</v>
      </c>
      <c r="C45" s="95" t="s">
        <v>91</v>
      </c>
      <c r="D45" s="84" t="s">
        <v>23</v>
      </c>
      <c r="E45" s="84">
        <v>3</v>
      </c>
      <c r="F45" s="91">
        <f>(E45+2+(E45+2)*0.03)*1.12*31.5</f>
        <v>181.692</v>
      </c>
      <c r="G45" s="92">
        <v>20</v>
      </c>
      <c r="H45" s="93">
        <f>F45+G45</f>
        <v>201.692</v>
      </c>
      <c r="I45" s="52"/>
      <c r="J45" s="70"/>
    </row>
    <row r="46" spans="1:10" ht="51" customHeight="1" outlineLevel="2">
      <c r="A46" s="52">
        <v>40</v>
      </c>
      <c r="B46" s="100" t="s">
        <v>121</v>
      </c>
      <c r="C46" s="94" t="s">
        <v>52</v>
      </c>
      <c r="D46" s="81" t="s">
        <v>8</v>
      </c>
      <c r="E46" s="81">
        <v>8</v>
      </c>
      <c r="F46" s="88">
        <f>(E46+2+(E46+2)*0.03)*1.12*31.5</f>
        <v>363.384</v>
      </c>
      <c r="G46" s="89">
        <v>70</v>
      </c>
      <c r="H46" s="90">
        <f>F46+G46</f>
        <v>433.384</v>
      </c>
      <c r="I46" s="52"/>
      <c r="J46" s="70"/>
    </row>
    <row r="47" spans="1:10" ht="25.5" customHeight="1" outlineLevel="2">
      <c r="A47" s="52">
        <v>41</v>
      </c>
      <c r="B47" s="100" t="s">
        <v>121</v>
      </c>
      <c r="C47" s="58" t="s">
        <v>202</v>
      </c>
      <c r="D47" s="49" t="s">
        <v>90</v>
      </c>
      <c r="E47" s="100">
        <v>8</v>
      </c>
      <c r="F47" s="54">
        <f>(E47+2+(E47+2)*0.03)*1.12*31.5</f>
        <v>363.384</v>
      </c>
      <c r="G47" s="52">
        <v>20</v>
      </c>
      <c r="H47" s="67">
        <f>F47+G47</f>
        <v>383.384</v>
      </c>
      <c r="I47" s="52"/>
      <c r="J47" s="70"/>
    </row>
    <row r="48" spans="1:10" ht="38.25" customHeight="1" outlineLevel="2">
      <c r="A48" s="52">
        <v>42</v>
      </c>
      <c r="B48" s="100" t="s">
        <v>121</v>
      </c>
      <c r="C48" s="58" t="s">
        <v>106</v>
      </c>
      <c r="D48" s="49" t="s">
        <v>160</v>
      </c>
      <c r="E48" s="100">
        <v>13</v>
      </c>
      <c r="F48" s="54">
        <f>(E48+2+(E48+2)*0.03)*1.12*31.5</f>
        <v>545.076</v>
      </c>
      <c r="G48" s="52">
        <v>200</v>
      </c>
      <c r="H48" s="67">
        <f>F48+G48</f>
        <v>745.076</v>
      </c>
      <c r="I48" s="52"/>
      <c r="J48" s="70"/>
    </row>
    <row r="49" spans="1:10" ht="25.5" customHeight="1" outlineLevel="2">
      <c r="A49" s="52">
        <v>43</v>
      </c>
      <c r="B49" s="100" t="s">
        <v>121</v>
      </c>
      <c r="C49" s="58" t="s">
        <v>175</v>
      </c>
      <c r="D49" s="49" t="s">
        <v>187</v>
      </c>
      <c r="E49" s="49">
        <v>4</v>
      </c>
      <c r="F49" s="54">
        <f>(E49+2+(E49+2)*0.03)*1.12*31.5</f>
        <v>218.03040000000001</v>
      </c>
      <c r="G49" s="52">
        <v>20</v>
      </c>
      <c r="H49" s="67">
        <f>F49+G49</f>
        <v>238.03040000000001</v>
      </c>
      <c r="I49" s="52"/>
      <c r="J49" s="70"/>
    </row>
    <row r="50" spans="1:10" ht="25.5" customHeight="1" outlineLevel="2">
      <c r="A50" s="52">
        <v>44</v>
      </c>
      <c r="B50" s="100" t="s">
        <v>121</v>
      </c>
      <c r="C50" s="72" t="s">
        <v>19</v>
      </c>
      <c r="D50" s="49" t="s">
        <v>92</v>
      </c>
      <c r="E50" s="100">
        <v>9</v>
      </c>
      <c r="F50" s="54">
        <f>(E50+2+(E50+2)*0.03)*1.12*31.5</f>
        <v>399.7224</v>
      </c>
      <c r="G50" s="52">
        <v>70</v>
      </c>
      <c r="H50" s="67">
        <f>F50+G50</f>
        <v>469.7224</v>
      </c>
      <c r="I50" s="52"/>
      <c r="J50" s="70"/>
    </row>
    <row r="51" spans="1:10" ht="51" customHeight="1" outlineLevel="2">
      <c r="A51" s="52">
        <v>45</v>
      </c>
      <c r="B51" s="100" t="s">
        <v>121</v>
      </c>
      <c r="C51" s="72" t="s">
        <v>329</v>
      </c>
      <c r="D51" s="49" t="s">
        <v>330</v>
      </c>
      <c r="E51" s="100">
        <v>9</v>
      </c>
      <c r="F51" s="54">
        <f>(E51+2+(E51+2)*0.03)*1.12*31.5</f>
        <v>399.7224</v>
      </c>
      <c r="G51" s="52">
        <v>70</v>
      </c>
      <c r="H51" s="67">
        <f>F51+G51</f>
        <v>469.7224</v>
      </c>
      <c r="I51" s="52"/>
      <c r="J51" s="70"/>
    </row>
    <row r="52" spans="1:10" ht="38.25" customHeight="1" outlineLevel="2">
      <c r="A52" s="52">
        <v>46</v>
      </c>
      <c r="B52" s="100" t="s">
        <v>121</v>
      </c>
      <c r="C52" s="58" t="s">
        <v>331</v>
      </c>
      <c r="D52" s="49" t="s">
        <v>332</v>
      </c>
      <c r="E52" s="100">
        <v>8</v>
      </c>
      <c r="F52" s="54">
        <f>(E52+2+(E52+2)*0.03)*1.12*31.5</f>
        <v>363.384</v>
      </c>
      <c r="G52" s="52">
        <v>20</v>
      </c>
      <c r="H52" s="67">
        <f>F52+G52</f>
        <v>383.384</v>
      </c>
      <c r="I52" s="52"/>
      <c r="J52" s="70"/>
    </row>
    <row r="53" spans="1:10" ht="63.75" customHeight="1" outlineLevel="2">
      <c r="A53" s="52">
        <v>47</v>
      </c>
      <c r="B53" s="100" t="s">
        <v>121</v>
      </c>
      <c r="C53" s="72" t="s">
        <v>341</v>
      </c>
      <c r="D53" s="49" t="s">
        <v>342</v>
      </c>
      <c r="E53" s="100">
        <v>4</v>
      </c>
      <c r="F53" s="54">
        <f>(E53+2+(E53+2)*0.03)*1.12*31.5</f>
        <v>218.03040000000001</v>
      </c>
      <c r="G53" s="52">
        <v>20</v>
      </c>
      <c r="H53" s="67">
        <f>F53+G53</f>
        <v>238.03040000000001</v>
      </c>
      <c r="I53" s="52"/>
      <c r="J53" s="70"/>
    </row>
    <row r="54" spans="1:10" ht="51" customHeight="1" outlineLevel="2">
      <c r="A54" s="52">
        <v>48</v>
      </c>
      <c r="B54" s="101" t="s">
        <v>121</v>
      </c>
      <c r="C54" s="55" t="s">
        <v>446</v>
      </c>
      <c r="D54" s="56" t="s">
        <v>445</v>
      </c>
      <c r="E54" s="101">
        <v>4</v>
      </c>
      <c r="F54" s="54">
        <f>(E54+2+(E54+2)*0.03)*1.12*31.5</f>
        <v>218.03040000000001</v>
      </c>
      <c r="G54" s="52">
        <v>20</v>
      </c>
      <c r="H54" s="67">
        <f>F54+G54</f>
        <v>238.03040000000001</v>
      </c>
      <c r="I54" s="52"/>
      <c r="J54" s="70"/>
    </row>
    <row r="55" spans="1:10" ht="38.25" customHeight="1" outlineLevel="2">
      <c r="A55" s="52">
        <v>49</v>
      </c>
      <c r="B55" s="101" t="s">
        <v>121</v>
      </c>
      <c r="C55" s="55" t="s">
        <v>458</v>
      </c>
      <c r="D55" s="56" t="s">
        <v>457</v>
      </c>
      <c r="E55" s="101">
        <v>3</v>
      </c>
      <c r="F55" s="54">
        <f>(E55+2+(E55+2)*0.03)*1.12*31.5</f>
        <v>181.692</v>
      </c>
      <c r="G55" s="52">
        <v>70</v>
      </c>
      <c r="H55" s="67">
        <f>F55+G55</f>
        <v>251.692</v>
      </c>
      <c r="I55" s="52"/>
      <c r="J55" s="70"/>
    </row>
    <row r="56" spans="1:10" ht="38.25" customHeight="1" outlineLevel="1">
      <c r="A56" s="52"/>
      <c r="B56" s="86" t="s">
        <v>542</v>
      </c>
      <c r="C56" s="55"/>
      <c r="F56" s="54"/>
      <c r="G56" s="52"/>
      <c r="H56" s="67">
        <f>SUBTOTAL(9,H45:H55)</f>
        <v>4052.1480000000006</v>
      </c>
      <c r="I56" s="52">
        <v>3452</v>
      </c>
      <c r="J56" s="70">
        <f>I56-H56</f>
        <v>-600.1480000000006</v>
      </c>
    </row>
    <row r="57" spans="1:10" ht="38.25" customHeight="1" outlineLevel="2">
      <c r="A57" s="52">
        <v>50</v>
      </c>
      <c r="B57" s="92" t="s">
        <v>497</v>
      </c>
      <c r="C57" s="97" t="s">
        <v>249</v>
      </c>
      <c r="D57" s="83" t="s">
        <v>250</v>
      </c>
      <c r="E57" s="92">
        <v>25</v>
      </c>
      <c r="F57" s="91">
        <f>(E57+2+(E57+2)*0.03)*1.12*31.5</f>
        <v>981.1368</v>
      </c>
      <c r="G57" s="92">
        <v>70</v>
      </c>
      <c r="H57" s="93">
        <f>F57+G57</f>
        <v>1051.1368</v>
      </c>
      <c r="I57" s="52"/>
      <c r="J57" s="70"/>
    </row>
    <row r="58" spans="1:10" ht="51" customHeight="1" outlineLevel="2">
      <c r="A58" s="52">
        <v>51</v>
      </c>
      <c r="B58" s="89" t="s">
        <v>497</v>
      </c>
      <c r="C58" s="96" t="s">
        <v>266</v>
      </c>
      <c r="D58" s="82" t="s">
        <v>265</v>
      </c>
      <c r="E58" s="89">
        <v>8</v>
      </c>
      <c r="F58" s="88">
        <f>(E58+2+(E58+2)*0.03)*1.12*31.5</f>
        <v>363.384</v>
      </c>
      <c r="G58" s="89">
        <v>20</v>
      </c>
      <c r="H58" s="90">
        <f>F58+G58</f>
        <v>383.384</v>
      </c>
      <c r="I58" s="52"/>
      <c r="J58" s="70"/>
    </row>
    <row r="59" spans="1:10" ht="51" customHeight="1" outlineLevel="1">
      <c r="A59" s="52"/>
      <c r="B59" s="86" t="s">
        <v>543</v>
      </c>
      <c r="C59" s="55"/>
      <c r="F59" s="54"/>
      <c r="G59" s="52"/>
      <c r="H59" s="67">
        <f>SUBTOTAL(9,H57:H58)</f>
        <v>1434.5208</v>
      </c>
      <c r="I59" s="52"/>
      <c r="J59" s="70">
        <f>I59-H59</f>
        <v>-1434.5208</v>
      </c>
    </row>
    <row r="60" spans="1:10" ht="25.5" customHeight="1" outlineLevel="2">
      <c r="A60" s="52">
        <v>52</v>
      </c>
      <c r="B60" s="59" t="s">
        <v>527</v>
      </c>
      <c r="C60" s="62" t="s">
        <v>430</v>
      </c>
      <c r="D60" s="66" t="s">
        <v>429</v>
      </c>
      <c r="E60" s="99">
        <v>2</v>
      </c>
      <c r="F60" s="63">
        <f>(E60+2+(E60+2)*0.03)*1.12*31.5</f>
        <v>145.35360000000003</v>
      </c>
      <c r="G60" s="59">
        <v>20</v>
      </c>
      <c r="H60" s="68">
        <f>F60+G60</f>
        <v>165.35360000000003</v>
      </c>
      <c r="I60" s="52"/>
      <c r="J60" s="70"/>
    </row>
    <row r="61" spans="1:10" ht="25.5" customHeight="1" outlineLevel="2">
      <c r="A61" s="52">
        <v>53</v>
      </c>
      <c r="B61" s="52" t="s">
        <v>527</v>
      </c>
      <c r="C61" s="55" t="s">
        <v>479</v>
      </c>
      <c r="D61" s="56" t="s">
        <v>478</v>
      </c>
      <c r="E61" s="101">
        <v>12</v>
      </c>
      <c r="F61" s="54">
        <f>(E61+2+(E61+2)*0.03)*1.12*31.5</f>
        <v>508.73760000000004</v>
      </c>
      <c r="G61" s="52">
        <v>30</v>
      </c>
      <c r="H61" s="67">
        <f>F61+G61</f>
        <v>538.7376</v>
      </c>
      <c r="I61" s="52"/>
      <c r="J61" s="70"/>
    </row>
    <row r="62" spans="1:10" ht="25.5" customHeight="1" outlineLevel="1">
      <c r="A62" s="52"/>
      <c r="B62" s="86" t="s">
        <v>544</v>
      </c>
      <c r="C62" s="55"/>
      <c r="F62" s="54"/>
      <c r="G62" s="52"/>
      <c r="H62" s="67">
        <f>SUBTOTAL(9,H60:H61)</f>
        <v>704.0912000000001</v>
      </c>
      <c r="I62" s="52"/>
      <c r="J62" s="70">
        <f>I62-H62</f>
        <v>-704.0912000000001</v>
      </c>
    </row>
    <row r="63" spans="1:10" ht="25.5" customHeight="1" outlineLevel="2">
      <c r="A63" s="52">
        <v>54</v>
      </c>
      <c r="B63" s="64" t="s">
        <v>338</v>
      </c>
      <c r="C63" s="73" t="s">
        <v>339</v>
      </c>
      <c r="D63" s="64" t="s">
        <v>340</v>
      </c>
      <c r="E63" s="102">
        <v>15</v>
      </c>
      <c r="F63" s="63">
        <f>(E63+2+(E63+2)*0.03)*1.12*31.5</f>
        <v>617.7528000000001</v>
      </c>
      <c r="G63" s="59">
        <v>20</v>
      </c>
      <c r="H63" s="68">
        <f>F63+G63</f>
        <v>637.7528000000001</v>
      </c>
      <c r="I63" s="52"/>
      <c r="J63" s="70"/>
    </row>
    <row r="64" spans="1:10" ht="25.5" customHeight="1" outlineLevel="1">
      <c r="A64" s="52"/>
      <c r="B64" s="87" t="s">
        <v>545</v>
      </c>
      <c r="C64" s="49"/>
      <c r="D64" s="49"/>
      <c r="E64" s="49"/>
      <c r="F64" s="54"/>
      <c r="G64" s="52"/>
      <c r="H64" s="67">
        <f>SUBTOTAL(9,H63:H63)</f>
        <v>637.7528000000001</v>
      </c>
      <c r="I64" s="52">
        <v>650</v>
      </c>
      <c r="J64" s="70">
        <f>I64-H64</f>
        <v>12.247199999999907</v>
      </c>
    </row>
    <row r="65" spans="1:10" ht="51" customHeight="1" outlineLevel="2">
      <c r="A65" s="52">
        <v>55</v>
      </c>
      <c r="B65" s="92" t="s">
        <v>511</v>
      </c>
      <c r="C65" s="97" t="s">
        <v>397</v>
      </c>
      <c r="D65" s="83" t="s">
        <v>396</v>
      </c>
      <c r="E65" s="92">
        <v>13</v>
      </c>
      <c r="F65" s="91">
        <f>(E65+2+(E65+2)*0.03)*1.12*31.5</f>
        <v>545.076</v>
      </c>
      <c r="G65" s="92">
        <v>20</v>
      </c>
      <c r="H65" s="93">
        <f>F65+G65</f>
        <v>565.076</v>
      </c>
      <c r="I65" s="52"/>
      <c r="J65" s="70"/>
    </row>
    <row r="66" spans="1:10" ht="38.25" customHeight="1" outlineLevel="2">
      <c r="A66" s="52">
        <v>56</v>
      </c>
      <c r="B66" s="52" t="s">
        <v>511</v>
      </c>
      <c r="C66" s="55" t="s">
        <v>401</v>
      </c>
      <c r="D66" s="56" t="s">
        <v>402</v>
      </c>
      <c r="E66" s="101">
        <v>11</v>
      </c>
      <c r="F66" s="54">
        <f>(E66+2+(E66+2)*0.03)*1.12*31.5</f>
        <v>472.39920000000006</v>
      </c>
      <c r="G66" s="52">
        <v>50</v>
      </c>
      <c r="H66" s="67">
        <f>F66+G66</f>
        <v>522.3992000000001</v>
      </c>
      <c r="I66" s="52"/>
      <c r="J66" s="70"/>
    </row>
    <row r="67" spans="1:10" ht="38.25" customHeight="1" outlineLevel="2">
      <c r="A67" s="52">
        <v>57</v>
      </c>
      <c r="B67" s="89" t="s">
        <v>510</v>
      </c>
      <c r="C67" s="96" t="s">
        <v>284</v>
      </c>
      <c r="D67" s="82" t="s">
        <v>283</v>
      </c>
      <c r="E67" s="89">
        <v>15</v>
      </c>
      <c r="F67" s="88">
        <f>(E67+2+(E67+2)*0.03)*1.12*31.5</f>
        <v>617.7528000000001</v>
      </c>
      <c r="G67" s="89">
        <v>20</v>
      </c>
      <c r="H67" s="90">
        <f>F67+G67</f>
        <v>637.7528000000001</v>
      </c>
      <c r="I67" s="52"/>
      <c r="J67" s="70"/>
    </row>
    <row r="68" spans="1:10" ht="38.25" customHeight="1" outlineLevel="1">
      <c r="A68" s="52"/>
      <c r="B68" s="86" t="s">
        <v>546</v>
      </c>
      <c r="C68" s="55"/>
      <c r="F68" s="54"/>
      <c r="G68" s="52"/>
      <c r="H68" s="67">
        <f>SUBTOTAL(9,H65:H67)</f>
        <v>1725.228</v>
      </c>
      <c r="I68" s="52">
        <v>1636</v>
      </c>
      <c r="J68" s="70">
        <f>I68-H68</f>
        <v>-89.22800000000007</v>
      </c>
    </row>
    <row r="69" spans="1:10" ht="38.25" customHeight="1" outlineLevel="2">
      <c r="A69" s="52">
        <v>58</v>
      </c>
      <c r="B69" s="59" t="s">
        <v>498</v>
      </c>
      <c r="C69" s="62" t="s">
        <v>242</v>
      </c>
      <c r="D69" s="60" t="s">
        <v>243</v>
      </c>
      <c r="E69" s="99">
        <v>60</v>
      </c>
      <c r="F69" s="63">
        <f>(E69+2+(E69+2)*0.03)*1.12*31.5</f>
        <v>2252.9808000000003</v>
      </c>
      <c r="G69" s="59">
        <v>300</v>
      </c>
      <c r="H69" s="68">
        <f>F69+G69</f>
        <v>2552.9808000000003</v>
      </c>
      <c r="I69" s="52"/>
      <c r="J69" s="70"/>
    </row>
    <row r="70" spans="1:10" ht="38.25" customHeight="1" outlineLevel="1">
      <c r="A70" s="52"/>
      <c r="B70" s="86" t="s">
        <v>547</v>
      </c>
      <c r="C70" s="55"/>
      <c r="F70" s="54"/>
      <c r="G70" s="52"/>
      <c r="H70" s="67">
        <f>SUBTOTAL(9,H69:H69)</f>
        <v>2552.9808000000003</v>
      </c>
      <c r="I70" s="52"/>
      <c r="J70" s="70">
        <f>I70-H70</f>
        <v>-2552.9808000000003</v>
      </c>
    </row>
    <row r="71" spans="1:10" ht="25.5" customHeight="1" outlineLevel="2">
      <c r="A71" s="52">
        <v>59</v>
      </c>
      <c r="B71" s="64" t="s">
        <v>111</v>
      </c>
      <c r="C71" s="65" t="s">
        <v>77</v>
      </c>
      <c r="D71" s="64" t="s">
        <v>105</v>
      </c>
      <c r="E71" s="102">
        <v>11</v>
      </c>
      <c r="F71" s="63">
        <f>(E71+2+(E71+2)*0.03)*1.12*31.5</f>
        <v>472.39920000000006</v>
      </c>
      <c r="G71" s="59">
        <v>30</v>
      </c>
      <c r="H71" s="68">
        <f>F71+G71</f>
        <v>502.39920000000006</v>
      </c>
      <c r="I71" s="52"/>
      <c r="J71" s="70"/>
    </row>
    <row r="72" spans="1:10" ht="51" customHeight="1" outlineLevel="2">
      <c r="A72" s="52">
        <v>61</v>
      </c>
      <c r="B72" s="49" t="s">
        <v>111</v>
      </c>
      <c r="C72" s="58" t="s">
        <v>184</v>
      </c>
      <c r="D72" s="49" t="s">
        <v>127</v>
      </c>
      <c r="E72" s="100">
        <v>6</v>
      </c>
      <c r="F72" s="54">
        <f>(E72+2+(E72+2)*0.03)*1.12*31.5</f>
        <v>290.70720000000006</v>
      </c>
      <c r="G72" s="52">
        <v>20</v>
      </c>
      <c r="H72" s="67">
        <f>F72+G72</f>
        <v>310.70720000000006</v>
      </c>
      <c r="I72" s="52"/>
      <c r="J72" s="70"/>
    </row>
    <row r="73" spans="1:10" ht="51" customHeight="1" outlineLevel="2">
      <c r="A73" s="52">
        <v>62</v>
      </c>
      <c r="B73" s="49" t="s">
        <v>111</v>
      </c>
      <c r="C73" s="58" t="s">
        <v>186</v>
      </c>
      <c r="D73" s="49" t="s">
        <v>27</v>
      </c>
      <c r="E73" s="100">
        <v>10</v>
      </c>
      <c r="F73" s="54">
        <f>(E73+2+(E73+2)*0.03)*1.12*31.5</f>
        <v>436.06080000000003</v>
      </c>
      <c r="G73" s="52">
        <v>20</v>
      </c>
      <c r="H73" s="67">
        <f>F73+G73</f>
        <v>456.06080000000003</v>
      </c>
      <c r="I73" s="52"/>
      <c r="J73" s="70"/>
    </row>
    <row r="74" spans="1:10" ht="25.5" customHeight="1" outlineLevel="2">
      <c r="A74" s="52">
        <v>63</v>
      </c>
      <c r="B74" s="81" t="s">
        <v>111</v>
      </c>
      <c r="C74" s="94" t="s">
        <v>206</v>
      </c>
      <c r="D74" s="81" t="s">
        <v>72</v>
      </c>
      <c r="E74" s="81">
        <v>15</v>
      </c>
      <c r="F74" s="88">
        <f>(E74+2+(E74+2)*0.03)*1.12*31.5</f>
        <v>617.7528000000001</v>
      </c>
      <c r="G74" s="89">
        <v>20</v>
      </c>
      <c r="H74" s="90">
        <f>F74+G74</f>
        <v>637.7528000000001</v>
      </c>
      <c r="I74" s="52"/>
      <c r="J74" s="70"/>
    </row>
    <row r="75" spans="1:10" ht="25.5" customHeight="1" outlineLevel="1">
      <c r="A75" s="52"/>
      <c r="B75" s="87" t="s">
        <v>548</v>
      </c>
      <c r="C75" s="58"/>
      <c r="D75" s="49"/>
      <c r="E75" s="49"/>
      <c r="F75" s="54"/>
      <c r="G75" s="52"/>
      <c r="H75" s="67">
        <f>SUBTOTAL(9,H71:H74)</f>
        <v>1906.92</v>
      </c>
      <c r="I75" s="52">
        <v>1330</v>
      </c>
      <c r="J75" s="70">
        <f>I75-H75</f>
        <v>-576.9200000000001</v>
      </c>
    </row>
    <row r="76" spans="1:10" ht="63.75" customHeight="1" outlineLevel="2">
      <c r="A76" s="52">
        <v>64</v>
      </c>
      <c r="B76" s="59" t="s">
        <v>508</v>
      </c>
      <c r="C76" s="62" t="s">
        <v>358</v>
      </c>
      <c r="D76" s="60" t="s">
        <v>357</v>
      </c>
      <c r="E76" s="99">
        <v>2</v>
      </c>
      <c r="F76" s="63">
        <f>(E76+2+(E76+2)*0.03)*1.12*31.5</f>
        <v>145.35360000000003</v>
      </c>
      <c r="G76" s="59">
        <v>20</v>
      </c>
      <c r="H76" s="68">
        <f>F76+G76</f>
        <v>165.35360000000003</v>
      </c>
      <c r="I76" s="52"/>
      <c r="J76" s="70"/>
    </row>
    <row r="77" spans="1:10" ht="38.25" customHeight="1" outlineLevel="2">
      <c r="A77" s="52">
        <v>65</v>
      </c>
      <c r="B77" s="52" t="s">
        <v>508</v>
      </c>
      <c r="C77" s="55" t="s">
        <v>374</v>
      </c>
      <c r="D77" s="50" t="s">
        <v>373</v>
      </c>
      <c r="E77" s="101">
        <v>5</v>
      </c>
      <c r="F77" s="54">
        <f>(E77+2+(E77+2)*0.03)*1.12*31.5</f>
        <v>254.36880000000002</v>
      </c>
      <c r="G77" s="52">
        <v>20</v>
      </c>
      <c r="H77" s="67">
        <f>F77+G77</f>
        <v>274.3688</v>
      </c>
      <c r="I77" s="52"/>
      <c r="J77" s="70"/>
    </row>
    <row r="78" spans="1:10" ht="38.25" customHeight="1" outlineLevel="1">
      <c r="A78" s="52"/>
      <c r="B78" s="86" t="s">
        <v>549</v>
      </c>
      <c r="C78" s="55"/>
      <c r="D78" s="50"/>
      <c r="F78" s="54"/>
      <c r="G78" s="52"/>
      <c r="H78" s="67">
        <f>SUBTOTAL(9,H76:H77)</f>
        <v>439.72240000000005</v>
      </c>
      <c r="I78" s="52">
        <v>400</v>
      </c>
      <c r="J78" s="70">
        <f>I78-H78</f>
        <v>-39.72240000000005</v>
      </c>
    </row>
    <row r="79" spans="1:10" ht="38.25" customHeight="1" outlineLevel="2">
      <c r="A79" s="52">
        <v>66</v>
      </c>
      <c r="B79" s="59" t="s">
        <v>533</v>
      </c>
      <c r="C79" s="62" t="s">
        <v>436</v>
      </c>
      <c r="D79" s="60" t="s">
        <v>435</v>
      </c>
      <c r="E79" s="99">
        <v>5</v>
      </c>
      <c r="F79" s="63">
        <f>(E79+2+(E79+2)*0.03)*1.12*31.5</f>
        <v>254.36880000000002</v>
      </c>
      <c r="G79" s="59">
        <v>20</v>
      </c>
      <c r="H79" s="68">
        <f>F79+G79</f>
        <v>274.3688</v>
      </c>
      <c r="I79" s="52"/>
      <c r="J79" s="70"/>
    </row>
    <row r="80" spans="1:10" ht="38.25" customHeight="1" outlineLevel="1">
      <c r="A80" s="52"/>
      <c r="B80" s="86" t="s">
        <v>550</v>
      </c>
      <c r="C80" s="55"/>
      <c r="F80" s="54"/>
      <c r="G80" s="52"/>
      <c r="H80" s="67">
        <f>SUBTOTAL(9,H79:H79)</f>
        <v>274.3688</v>
      </c>
      <c r="I80" s="52">
        <v>455</v>
      </c>
      <c r="J80" s="70">
        <f>I80-H80</f>
        <v>180.63119999999998</v>
      </c>
    </row>
    <row r="81" spans="1:10" ht="63.75" customHeight="1" outlineLevel="2">
      <c r="A81" s="52">
        <v>67</v>
      </c>
      <c r="B81" s="92" t="s">
        <v>494</v>
      </c>
      <c r="C81" s="97" t="s">
        <v>220</v>
      </c>
      <c r="D81" s="83" t="s">
        <v>219</v>
      </c>
      <c r="E81" s="92">
        <v>8</v>
      </c>
      <c r="F81" s="91">
        <f>(E81+2+(E81+2)*0.03)*1.12*31.5</f>
        <v>363.384</v>
      </c>
      <c r="G81" s="92">
        <v>20</v>
      </c>
      <c r="H81" s="93">
        <f>F81+G81</f>
        <v>383.384</v>
      </c>
      <c r="I81" s="52"/>
      <c r="J81" s="70"/>
    </row>
    <row r="82" spans="1:10" ht="63.75" customHeight="1" outlineLevel="2">
      <c r="A82" s="52">
        <v>68</v>
      </c>
      <c r="B82" s="89" t="s">
        <v>494</v>
      </c>
      <c r="C82" s="96" t="s">
        <v>290</v>
      </c>
      <c r="D82" s="82" t="s">
        <v>289</v>
      </c>
      <c r="E82" s="89">
        <v>14</v>
      </c>
      <c r="F82" s="88">
        <f>(E82+2+(E82+2)*0.03)*1.12*31.5</f>
        <v>581.4144000000001</v>
      </c>
      <c r="G82" s="89">
        <v>20</v>
      </c>
      <c r="H82" s="90">
        <f>F82+G82</f>
        <v>601.4144000000001</v>
      </c>
      <c r="I82" s="52"/>
      <c r="J82" s="70"/>
    </row>
    <row r="83" spans="1:10" ht="63.75" customHeight="1" outlineLevel="1">
      <c r="A83" s="52"/>
      <c r="B83" s="86" t="s">
        <v>551</v>
      </c>
      <c r="C83" s="55"/>
      <c r="F83" s="54"/>
      <c r="G83" s="52"/>
      <c r="H83" s="67">
        <f>SUBTOTAL(9,H81:H82)</f>
        <v>984.7984000000001</v>
      </c>
      <c r="I83" s="52">
        <v>945</v>
      </c>
      <c r="J83" s="70">
        <f>I83-H83</f>
        <v>-39.79840000000013</v>
      </c>
    </row>
    <row r="84" spans="1:10" ht="63.75" customHeight="1" outlineLevel="2">
      <c r="A84" s="52">
        <v>69</v>
      </c>
      <c r="B84" s="99" t="s">
        <v>521</v>
      </c>
      <c r="C84" s="97" t="s">
        <v>395</v>
      </c>
      <c r="D84" s="85" t="s">
        <v>394</v>
      </c>
      <c r="E84" s="92">
        <v>11</v>
      </c>
      <c r="F84" s="91">
        <f>(E84+2+(E84+2)*0.03)*1.12*31.5</f>
        <v>472.39920000000006</v>
      </c>
      <c r="G84" s="92">
        <v>20</v>
      </c>
      <c r="H84" s="93">
        <f>F84+G84</f>
        <v>492.39920000000006</v>
      </c>
      <c r="I84" s="52"/>
      <c r="J84" s="70"/>
    </row>
    <row r="85" spans="1:10" ht="51" customHeight="1" outlineLevel="2">
      <c r="A85" s="52">
        <v>70</v>
      </c>
      <c r="B85" s="101" t="s">
        <v>521</v>
      </c>
      <c r="C85" s="55" t="s">
        <v>421</v>
      </c>
      <c r="D85" s="56" t="s">
        <v>422</v>
      </c>
      <c r="E85" s="52">
        <v>15</v>
      </c>
      <c r="F85" s="54">
        <f>(E85+2+(E85+2)*0.03)*1.12*31.5</f>
        <v>617.7528000000001</v>
      </c>
      <c r="G85" s="52">
        <v>30</v>
      </c>
      <c r="H85" s="67">
        <f>F85+G85</f>
        <v>647.7528000000001</v>
      </c>
      <c r="I85" s="52"/>
      <c r="J85" s="70"/>
    </row>
    <row r="86" spans="1:10" ht="63.75" customHeight="1" outlineLevel="2">
      <c r="A86" s="52">
        <v>71</v>
      </c>
      <c r="B86" s="101" t="s">
        <v>516</v>
      </c>
      <c r="C86" s="96" t="s">
        <v>240</v>
      </c>
      <c r="D86" s="82" t="s">
        <v>241</v>
      </c>
      <c r="E86" s="89">
        <v>7</v>
      </c>
      <c r="F86" s="88">
        <f>(E86+2+(E86+2)*0.03)*1.12*31.5</f>
        <v>327.04560000000004</v>
      </c>
      <c r="G86" s="89">
        <v>30</v>
      </c>
      <c r="H86" s="90">
        <f>F86+G86</f>
        <v>357.04560000000004</v>
      </c>
      <c r="I86" s="52"/>
      <c r="J86" s="70"/>
    </row>
    <row r="87" spans="1:10" ht="63.75" customHeight="1" outlineLevel="1">
      <c r="A87" s="52"/>
      <c r="B87" s="86" t="s">
        <v>552</v>
      </c>
      <c r="C87" s="55"/>
      <c r="F87" s="54"/>
      <c r="G87" s="52"/>
      <c r="H87" s="67">
        <f>SUBTOTAL(9,H84:H86)</f>
        <v>1497.1976</v>
      </c>
      <c r="I87" s="52">
        <v>1417.2</v>
      </c>
      <c r="J87" s="70">
        <f>I87-H87</f>
        <v>-79.99759999999992</v>
      </c>
    </row>
    <row r="88" spans="1:10" ht="51" customHeight="1" outlineLevel="2">
      <c r="A88" s="52">
        <v>72</v>
      </c>
      <c r="B88" s="59" t="s">
        <v>509</v>
      </c>
      <c r="C88" s="62" t="s">
        <v>360</v>
      </c>
      <c r="D88" s="60" t="s">
        <v>359</v>
      </c>
      <c r="E88" s="99">
        <v>7</v>
      </c>
      <c r="F88" s="63">
        <f>(E88+2+(E88+2)*0.03)*1.12*31.5</f>
        <v>327.04560000000004</v>
      </c>
      <c r="G88" s="59">
        <v>20</v>
      </c>
      <c r="H88" s="68">
        <f>F88+G88</f>
        <v>347.04560000000004</v>
      </c>
      <c r="I88" s="52"/>
      <c r="J88" s="70"/>
    </row>
    <row r="89" spans="1:10" ht="25.5" customHeight="1" outlineLevel="2">
      <c r="A89" s="52">
        <v>73</v>
      </c>
      <c r="B89" s="52" t="s">
        <v>512</v>
      </c>
      <c r="C89" s="55" t="s">
        <v>420</v>
      </c>
      <c r="D89" s="56" t="s">
        <v>419</v>
      </c>
      <c r="E89" s="101">
        <v>30</v>
      </c>
      <c r="F89" s="54">
        <f>(E89+2+(E89+2)*0.03)*1.12*31.5</f>
        <v>1162.8288000000002</v>
      </c>
      <c r="G89" s="52">
        <v>20</v>
      </c>
      <c r="H89" s="67">
        <f>F89+G89</f>
        <v>1182.8288000000002</v>
      </c>
      <c r="I89" s="52"/>
      <c r="J89" s="70"/>
    </row>
    <row r="90" spans="1:10" ht="25.5" customHeight="1" outlineLevel="1">
      <c r="A90" s="52"/>
      <c r="B90" s="86" t="s">
        <v>553</v>
      </c>
      <c r="C90" s="55"/>
      <c r="F90" s="54"/>
      <c r="G90" s="52"/>
      <c r="H90" s="67">
        <f>SUBTOTAL(9,H88:H89)</f>
        <v>1529.8744000000002</v>
      </c>
      <c r="I90" s="52"/>
      <c r="J90" s="70">
        <f>I90-H90</f>
        <v>-1529.8744000000002</v>
      </c>
    </row>
    <row r="91" spans="1:10" ht="25.5" customHeight="1" outlineLevel="2">
      <c r="A91" s="52">
        <v>74</v>
      </c>
      <c r="B91" s="84" t="s">
        <v>180</v>
      </c>
      <c r="C91" s="95" t="s">
        <v>5</v>
      </c>
      <c r="D91" s="84" t="s">
        <v>97</v>
      </c>
      <c r="E91" s="84">
        <v>3</v>
      </c>
      <c r="F91" s="91">
        <f>(E91+2+(E91+2)*0.03)*1.12*31.5</f>
        <v>181.692</v>
      </c>
      <c r="G91" s="92">
        <v>20</v>
      </c>
      <c r="H91" s="93">
        <f>F91+G91</f>
        <v>201.692</v>
      </c>
      <c r="I91" s="52"/>
      <c r="J91" s="70"/>
    </row>
    <row r="92" spans="1:10" ht="51" customHeight="1" outlineLevel="2">
      <c r="A92" s="52">
        <v>75</v>
      </c>
      <c r="B92" s="49" t="s">
        <v>180</v>
      </c>
      <c r="C92" s="58" t="s">
        <v>166</v>
      </c>
      <c r="D92" s="49" t="s">
        <v>199</v>
      </c>
      <c r="E92" s="100">
        <v>9</v>
      </c>
      <c r="F92" s="54">
        <f>(E92+2+(E92+2)*0.03)*1.12*31.5</f>
        <v>399.7224</v>
      </c>
      <c r="G92" s="52">
        <v>20</v>
      </c>
      <c r="H92" s="67">
        <f>F92+G92</f>
        <v>419.7224</v>
      </c>
      <c r="I92" s="52"/>
      <c r="J92" s="70"/>
    </row>
    <row r="93" spans="1:10" ht="51" customHeight="1" outlineLevel="1">
      <c r="A93" s="52"/>
      <c r="B93" s="87" t="s">
        <v>554</v>
      </c>
      <c r="C93" s="58"/>
      <c r="D93" s="49"/>
      <c r="E93" s="49"/>
      <c r="F93" s="54"/>
      <c r="G93" s="52"/>
      <c r="H93" s="67">
        <f>SUBTOTAL(9,H91:H92)</f>
        <v>621.4144</v>
      </c>
      <c r="I93" s="52">
        <v>593</v>
      </c>
      <c r="J93" s="70">
        <f>I93-H93</f>
        <v>-28.4144</v>
      </c>
    </row>
    <row r="94" spans="1:10" ht="51" customHeight="1" outlineLevel="2">
      <c r="A94" s="52">
        <v>76</v>
      </c>
      <c r="B94" s="64" t="s">
        <v>100</v>
      </c>
      <c r="C94" s="65" t="s">
        <v>84</v>
      </c>
      <c r="D94" s="64" t="s">
        <v>18</v>
      </c>
      <c r="E94" s="102">
        <v>2</v>
      </c>
      <c r="F94" s="63">
        <f>(E94+2+(E94+2)*0.03)*1.12*31.5</f>
        <v>145.35360000000003</v>
      </c>
      <c r="G94" s="59">
        <v>20</v>
      </c>
      <c r="H94" s="68">
        <f>F94+G94</f>
        <v>165.35360000000003</v>
      </c>
      <c r="I94" s="52"/>
      <c r="J94" s="70"/>
    </row>
    <row r="95" spans="1:10" ht="38.25" customHeight="1" outlineLevel="2">
      <c r="A95" s="52">
        <v>77</v>
      </c>
      <c r="B95" s="81" t="s">
        <v>100</v>
      </c>
      <c r="C95" s="94" t="s">
        <v>34</v>
      </c>
      <c r="D95" s="81" t="s">
        <v>69</v>
      </c>
      <c r="E95" s="81">
        <v>7</v>
      </c>
      <c r="F95" s="88">
        <f>(E95+2+(E95+2)*0.03)*1.12*31.5</f>
        <v>327.04560000000004</v>
      </c>
      <c r="G95" s="89">
        <v>20</v>
      </c>
      <c r="H95" s="90">
        <f>F95+G95</f>
        <v>347.04560000000004</v>
      </c>
      <c r="I95" s="52"/>
      <c r="J95" s="70"/>
    </row>
    <row r="96" spans="1:10" ht="25.5" customHeight="1" outlineLevel="2">
      <c r="A96" s="52">
        <v>78</v>
      </c>
      <c r="B96" s="49" t="s">
        <v>100</v>
      </c>
      <c r="C96" s="58" t="s">
        <v>112</v>
      </c>
      <c r="D96" s="49" t="s">
        <v>12</v>
      </c>
      <c r="E96" s="100">
        <v>43</v>
      </c>
      <c r="F96" s="54">
        <f>(E96+2+(E96+2)*0.03)*1.12*31.5</f>
        <v>1635.2280000000003</v>
      </c>
      <c r="G96" s="52">
        <v>300</v>
      </c>
      <c r="H96" s="67">
        <f>F96+G96</f>
        <v>1935.2280000000003</v>
      </c>
      <c r="I96" s="52"/>
      <c r="J96" s="70"/>
    </row>
    <row r="97" spans="1:10" ht="38.25" customHeight="1" outlineLevel="2">
      <c r="A97" s="52">
        <v>79</v>
      </c>
      <c r="B97" s="49" t="s">
        <v>100</v>
      </c>
      <c r="C97" s="58" t="s">
        <v>64</v>
      </c>
      <c r="D97" s="49" t="s">
        <v>46</v>
      </c>
      <c r="E97" s="100">
        <v>8</v>
      </c>
      <c r="F97" s="54">
        <f>(E97+2+(E97+2)*0.03)*1.12*31.5</f>
        <v>363.384</v>
      </c>
      <c r="G97" s="52">
        <v>30</v>
      </c>
      <c r="H97" s="67">
        <f>F97+G97</f>
        <v>393.384</v>
      </c>
      <c r="I97" s="52"/>
      <c r="J97" s="70"/>
    </row>
    <row r="98" spans="1:10" ht="12.75" customHeight="1" outlineLevel="2">
      <c r="A98" s="52">
        <v>80</v>
      </c>
      <c r="B98" s="49" t="s">
        <v>100</v>
      </c>
      <c r="C98" s="58" t="s">
        <v>196</v>
      </c>
      <c r="D98" s="49" t="s">
        <v>65</v>
      </c>
      <c r="E98" s="100">
        <v>9</v>
      </c>
      <c r="F98" s="54">
        <f>(E98+2+(E98+2)*0.03)*1.12*31.5</f>
        <v>399.7224</v>
      </c>
      <c r="G98" s="52">
        <v>30</v>
      </c>
      <c r="H98" s="67">
        <f>F98+G98</f>
        <v>429.7224</v>
      </c>
      <c r="I98" s="52"/>
      <c r="J98" s="70"/>
    </row>
    <row r="99" spans="1:10" ht="25.5" customHeight="1" outlineLevel="2">
      <c r="A99" s="52">
        <v>81</v>
      </c>
      <c r="B99" s="81" t="s">
        <v>100</v>
      </c>
      <c r="C99" s="94" t="s">
        <v>22</v>
      </c>
      <c r="D99" s="81" t="s">
        <v>136</v>
      </c>
      <c r="E99" s="81">
        <v>6</v>
      </c>
      <c r="F99" s="88">
        <f>(E99+2+(E99+2)*0.03)*1.12*31.5</f>
        <v>290.70720000000006</v>
      </c>
      <c r="G99" s="89">
        <v>20</v>
      </c>
      <c r="H99" s="90">
        <f>F99+G99</f>
        <v>310.70720000000006</v>
      </c>
      <c r="I99" s="52"/>
      <c r="J99" s="70"/>
    </row>
    <row r="100" spans="1:10" ht="38.25" customHeight="1" outlineLevel="2">
      <c r="A100" s="52">
        <v>82</v>
      </c>
      <c r="B100" s="81" t="s">
        <v>100</v>
      </c>
      <c r="C100" s="94" t="s">
        <v>209</v>
      </c>
      <c r="D100" s="81" t="s">
        <v>161</v>
      </c>
      <c r="E100" s="81">
        <v>13</v>
      </c>
      <c r="F100" s="88">
        <f>(E100+2+(E100+2)*0.03)*1.12*31.5</f>
        <v>545.076</v>
      </c>
      <c r="G100" s="89">
        <v>20</v>
      </c>
      <c r="H100" s="90">
        <f>F100+G100</f>
        <v>565.076</v>
      </c>
      <c r="I100" s="52"/>
      <c r="J100" s="70"/>
    </row>
    <row r="101" spans="1:10" ht="51" customHeight="1" outlineLevel="2">
      <c r="A101" s="52">
        <v>83</v>
      </c>
      <c r="B101" s="81" t="s">
        <v>100</v>
      </c>
      <c r="C101" s="94" t="s">
        <v>215</v>
      </c>
      <c r="D101" s="81" t="s">
        <v>181</v>
      </c>
      <c r="E101" s="81">
        <v>7</v>
      </c>
      <c r="F101" s="88">
        <f>(E101+2+(E101+2)*0.03)*1.12*31.5</f>
        <v>327.04560000000004</v>
      </c>
      <c r="G101" s="89">
        <v>50</v>
      </c>
      <c r="H101" s="90">
        <f>F101+G101</f>
        <v>377.04560000000004</v>
      </c>
      <c r="I101" s="52"/>
      <c r="J101" s="70"/>
    </row>
    <row r="102" spans="1:10" ht="51" customHeight="1" outlineLevel="2">
      <c r="A102" s="52">
        <v>84</v>
      </c>
      <c r="B102" s="81" t="s">
        <v>100</v>
      </c>
      <c r="C102" s="94" t="s">
        <v>57</v>
      </c>
      <c r="D102" s="81" t="s">
        <v>7</v>
      </c>
      <c r="E102" s="81">
        <v>5</v>
      </c>
      <c r="F102" s="88">
        <f>(E102+2+(E102+2)*0.03)*1.12*31.5</f>
        <v>254.36880000000002</v>
      </c>
      <c r="G102" s="89">
        <v>20</v>
      </c>
      <c r="H102" s="90">
        <f>F102+G102</f>
        <v>274.3688</v>
      </c>
      <c r="I102" s="52"/>
      <c r="J102" s="70"/>
    </row>
    <row r="103" spans="1:10" ht="38.25" customHeight="1" outlineLevel="2">
      <c r="A103" s="52">
        <v>85</v>
      </c>
      <c r="B103" s="49" t="s">
        <v>100</v>
      </c>
      <c r="C103" s="58" t="s">
        <v>116</v>
      </c>
      <c r="D103" s="49" t="s">
        <v>20</v>
      </c>
      <c r="E103" s="100">
        <v>12</v>
      </c>
      <c r="F103" s="54">
        <f>(E103+2+(E103+2)*0.03)*1.12*31.5</f>
        <v>508.73760000000004</v>
      </c>
      <c r="G103" s="52">
        <v>30</v>
      </c>
      <c r="H103" s="67">
        <f>F103+G103</f>
        <v>538.7376</v>
      </c>
      <c r="I103" s="52"/>
      <c r="J103" s="70"/>
    </row>
    <row r="104" spans="1:10" ht="38.25" customHeight="1" outlineLevel="2">
      <c r="A104" s="52">
        <v>86</v>
      </c>
      <c r="B104" s="49" t="s">
        <v>100</v>
      </c>
      <c r="C104" s="72" t="s">
        <v>162</v>
      </c>
      <c r="D104" s="49" t="s">
        <v>37</v>
      </c>
      <c r="E104" s="100">
        <v>21</v>
      </c>
      <c r="F104" s="54">
        <f>(E104+2+(E104+2)*0.03)*1.12*31.5</f>
        <v>835.7832000000002</v>
      </c>
      <c r="G104" s="52">
        <v>30</v>
      </c>
      <c r="H104" s="67">
        <f>F104+G104</f>
        <v>865.7832000000002</v>
      </c>
      <c r="I104" s="52"/>
      <c r="J104" s="70"/>
    </row>
    <row r="105" spans="1:10" ht="25.5" customHeight="1" outlineLevel="2">
      <c r="A105" s="52">
        <v>87</v>
      </c>
      <c r="B105" s="49" t="s">
        <v>100</v>
      </c>
      <c r="C105" s="72" t="s">
        <v>345</v>
      </c>
      <c r="D105" s="49" t="s">
        <v>344</v>
      </c>
      <c r="E105" s="100">
        <v>28</v>
      </c>
      <c r="F105" s="54">
        <f>(E105+2+(E105+2)*0.03)*1.12*31.5</f>
        <v>1090.152</v>
      </c>
      <c r="G105" s="52">
        <v>200</v>
      </c>
      <c r="H105" s="67">
        <f>F105+G105</f>
        <v>1290.152</v>
      </c>
      <c r="I105" s="52"/>
      <c r="J105" s="70"/>
    </row>
    <row r="106" spans="1:10" ht="25.5" customHeight="1" outlineLevel="1">
      <c r="A106" s="52"/>
      <c r="B106" s="87" t="s">
        <v>555</v>
      </c>
      <c r="C106" s="49"/>
      <c r="D106" s="49"/>
      <c r="E106" s="49"/>
      <c r="F106" s="54"/>
      <c r="G106" s="52"/>
      <c r="H106" s="67">
        <f>SUBTOTAL(9,H94:H105)</f>
        <v>7492.604000000001</v>
      </c>
      <c r="I106" s="52">
        <v>6700</v>
      </c>
      <c r="J106" s="70">
        <f>I106-H106</f>
        <v>-792.6040000000012</v>
      </c>
    </row>
    <row r="107" spans="1:10" ht="25.5" customHeight="1" outlineLevel="2">
      <c r="A107" s="52">
        <v>88</v>
      </c>
      <c r="B107" s="59" t="s">
        <v>515</v>
      </c>
      <c r="C107" s="62" t="s">
        <v>477</v>
      </c>
      <c r="D107" s="60" t="s">
        <v>476</v>
      </c>
      <c r="E107" s="99">
        <v>9</v>
      </c>
      <c r="F107" s="63">
        <f>(E107+2+(E107+2)*0.03)*1.12*31.5</f>
        <v>399.7224</v>
      </c>
      <c r="G107" s="59">
        <v>150</v>
      </c>
      <c r="H107" s="68">
        <f>F107+G107</f>
        <v>549.7224</v>
      </c>
      <c r="I107" s="52"/>
      <c r="J107" s="70"/>
    </row>
    <row r="108" spans="1:10" ht="25.5" customHeight="1" outlineLevel="1">
      <c r="A108" s="52"/>
      <c r="B108" s="86" t="s">
        <v>556</v>
      </c>
      <c r="C108" s="55"/>
      <c r="F108" s="54"/>
      <c r="G108" s="52"/>
      <c r="H108" s="67">
        <f>SUBTOTAL(9,H107:H107)</f>
        <v>549.7224</v>
      </c>
      <c r="I108" s="52">
        <v>400</v>
      </c>
      <c r="J108" s="70">
        <f>I108-H108</f>
        <v>-149.7224</v>
      </c>
    </row>
    <row r="109" spans="1:10" ht="51" customHeight="1" outlineLevel="2">
      <c r="A109" s="52">
        <v>89</v>
      </c>
      <c r="B109" s="92" t="s">
        <v>499</v>
      </c>
      <c r="C109" s="97" t="s">
        <v>481</v>
      </c>
      <c r="D109" s="83" t="s">
        <v>480</v>
      </c>
      <c r="E109" s="92">
        <v>8</v>
      </c>
      <c r="F109" s="91">
        <f>(E109+2+(E109+2)*0.03)*1.12*31.5</f>
        <v>363.384</v>
      </c>
      <c r="G109" s="92">
        <v>30</v>
      </c>
      <c r="H109" s="93">
        <f>F109+G109</f>
        <v>393.384</v>
      </c>
      <c r="I109" s="52"/>
      <c r="J109" s="70"/>
    </row>
    <row r="110" spans="1:10" ht="51" customHeight="1" outlineLevel="1">
      <c r="A110" s="52"/>
      <c r="B110" s="86" t="s">
        <v>557</v>
      </c>
      <c r="C110" s="55"/>
      <c r="F110" s="54"/>
      <c r="G110" s="52"/>
      <c r="H110" s="67">
        <f>SUBTOTAL(9,H109:H109)</f>
        <v>393.384</v>
      </c>
      <c r="I110" s="52">
        <v>364</v>
      </c>
      <c r="J110" s="70">
        <f>I110-H110</f>
        <v>-29.384000000000015</v>
      </c>
    </row>
    <row r="111" spans="1:10" ht="51" customHeight="1" outlineLevel="2">
      <c r="A111" s="52">
        <v>90</v>
      </c>
      <c r="B111" s="59" t="s">
        <v>523</v>
      </c>
      <c r="C111" s="62" t="s">
        <v>431</v>
      </c>
      <c r="D111" s="60" t="s">
        <v>432</v>
      </c>
      <c r="E111" s="99">
        <v>5</v>
      </c>
      <c r="F111" s="63">
        <f>(E111+2+(E111+2)*0.03)*1.12*31.5</f>
        <v>254.36880000000002</v>
      </c>
      <c r="G111" s="59">
        <v>20</v>
      </c>
      <c r="H111" s="68">
        <f>F111+G111</f>
        <v>274.3688</v>
      </c>
      <c r="I111" s="52"/>
      <c r="J111" s="70"/>
    </row>
    <row r="112" spans="1:10" ht="51" customHeight="1" outlineLevel="1">
      <c r="A112" s="52"/>
      <c r="B112" s="86" t="s">
        <v>558</v>
      </c>
      <c r="C112" s="55"/>
      <c r="F112" s="54"/>
      <c r="G112" s="52"/>
      <c r="H112" s="67">
        <f>SUBTOTAL(9,H111:H111)</f>
        <v>274.3688</v>
      </c>
      <c r="I112" s="52">
        <v>254.4</v>
      </c>
      <c r="J112" s="70">
        <f>I112-H112</f>
        <v>-19.968800000000016</v>
      </c>
    </row>
    <row r="113" spans="1:10" ht="51" customHeight="1" outlineLevel="2">
      <c r="A113" s="52">
        <v>91</v>
      </c>
      <c r="B113" s="64" t="s">
        <v>312</v>
      </c>
      <c r="C113" s="73" t="s">
        <v>313</v>
      </c>
      <c r="D113" s="64" t="s">
        <v>314</v>
      </c>
      <c r="E113" s="102">
        <v>27</v>
      </c>
      <c r="F113" s="63">
        <f>(E113+2+(E113+2)*0.03)*1.12*31.5</f>
        <v>1053.8136000000002</v>
      </c>
      <c r="G113" s="59">
        <v>50</v>
      </c>
      <c r="H113" s="68">
        <f>F113+G113</f>
        <v>1103.8136000000002</v>
      </c>
      <c r="I113" s="52"/>
      <c r="J113" s="70"/>
    </row>
    <row r="114" spans="1:10" ht="38.25" customHeight="1" outlineLevel="2">
      <c r="A114" s="52">
        <v>92</v>
      </c>
      <c r="B114" s="52" t="s">
        <v>312</v>
      </c>
      <c r="C114" s="55" t="s">
        <v>404</v>
      </c>
      <c r="D114" s="56" t="s">
        <v>403</v>
      </c>
      <c r="E114" s="101">
        <v>4</v>
      </c>
      <c r="F114" s="54">
        <f>(E114+2+(E114+2)*0.03)*1.12*31.5</f>
        <v>218.03040000000001</v>
      </c>
      <c r="G114" s="52">
        <v>20</v>
      </c>
      <c r="H114" s="67">
        <f>F114+G114</f>
        <v>238.03040000000001</v>
      </c>
      <c r="I114" s="52"/>
      <c r="J114" s="70"/>
    </row>
    <row r="115" spans="1:10" ht="38.25" customHeight="1" outlineLevel="1">
      <c r="A115" s="52"/>
      <c r="B115" s="86" t="s">
        <v>559</v>
      </c>
      <c r="C115" s="55"/>
      <c r="F115" s="54"/>
      <c r="G115" s="52"/>
      <c r="H115" s="67">
        <f>SUBTOTAL(9,H113:H114)</f>
        <v>1341.8440000000003</v>
      </c>
      <c r="I115" s="52">
        <v>1055</v>
      </c>
      <c r="J115" s="70">
        <f>I115-H115</f>
        <v>-286.8440000000003</v>
      </c>
    </row>
    <row r="116" spans="1:10" ht="51" customHeight="1" outlineLevel="2">
      <c r="A116" s="52">
        <v>93</v>
      </c>
      <c r="B116" s="64" t="s">
        <v>333</v>
      </c>
      <c r="C116" s="73" t="s">
        <v>334</v>
      </c>
      <c r="D116" s="64" t="s">
        <v>335</v>
      </c>
      <c r="E116" s="106">
        <v>2</v>
      </c>
      <c r="F116" s="63">
        <f>(E116+2+(E116+2)*0.03)*1.12*31.5</f>
        <v>145.35360000000003</v>
      </c>
      <c r="G116" s="59">
        <v>20</v>
      </c>
      <c r="H116" s="68">
        <f>F116+G116</f>
        <v>165.35360000000003</v>
      </c>
      <c r="I116" s="52"/>
      <c r="J116" s="70"/>
    </row>
    <row r="117" spans="1:10" ht="51" customHeight="1" outlineLevel="1">
      <c r="A117" s="52"/>
      <c r="B117" s="87" t="s">
        <v>560</v>
      </c>
      <c r="C117" s="49"/>
      <c r="D117" s="49"/>
      <c r="E117" s="49"/>
      <c r="F117" s="54"/>
      <c r="G117" s="52"/>
      <c r="H117" s="67">
        <f>SUBTOTAL(9,H116:H116)</f>
        <v>165.35360000000003</v>
      </c>
      <c r="I117" s="52">
        <v>150</v>
      </c>
      <c r="J117" s="70">
        <f>I117-H117</f>
        <v>-15.353600000000029</v>
      </c>
    </row>
    <row r="118" spans="1:10" ht="51" customHeight="1" outlineLevel="2">
      <c r="A118" s="52">
        <v>94</v>
      </c>
      <c r="B118" s="59" t="s">
        <v>536</v>
      </c>
      <c r="C118" s="62" t="s">
        <v>423</v>
      </c>
      <c r="D118" s="60" t="s">
        <v>424</v>
      </c>
      <c r="E118" s="99">
        <v>94</v>
      </c>
      <c r="F118" s="63">
        <f>(E118+2+(E118+2)*0.03)*1.12*31.5</f>
        <v>3488.4864000000002</v>
      </c>
      <c r="G118" s="59">
        <v>300</v>
      </c>
      <c r="H118" s="68">
        <f>F118+G118</f>
        <v>3788.4864000000002</v>
      </c>
      <c r="I118" s="52"/>
      <c r="J118" s="70"/>
    </row>
    <row r="119" spans="1:10" ht="51" customHeight="1" outlineLevel="1">
      <c r="A119" s="52"/>
      <c r="B119" s="86" t="s">
        <v>561</v>
      </c>
      <c r="C119" s="55"/>
      <c r="F119" s="54"/>
      <c r="G119" s="52"/>
      <c r="H119" s="67">
        <f>SUBTOTAL(9,H118:H118)</f>
        <v>3788.4864000000002</v>
      </c>
      <c r="I119" s="52"/>
      <c r="J119" s="70">
        <f>I119-H119</f>
        <v>-3788.4864000000002</v>
      </c>
    </row>
    <row r="120" spans="1:10" ht="51" customHeight="1" outlineLevel="2">
      <c r="A120" s="52">
        <v>95</v>
      </c>
      <c r="B120" s="84" t="s">
        <v>99</v>
      </c>
      <c r="C120" s="95" t="s">
        <v>79</v>
      </c>
      <c r="D120" s="84" t="s">
        <v>73</v>
      </c>
      <c r="E120" s="84">
        <v>89</v>
      </c>
      <c r="F120" s="91">
        <f>(E120+2+(E120+2)*0.03)*1.12*31.5</f>
        <v>3306.7944</v>
      </c>
      <c r="G120" s="92">
        <v>50</v>
      </c>
      <c r="H120" s="93">
        <f>F120+G120</f>
        <v>3356.7944</v>
      </c>
      <c r="I120" s="52"/>
      <c r="J120" s="70"/>
    </row>
    <row r="121" spans="1:10" ht="51" customHeight="1" outlineLevel="2">
      <c r="A121" s="52">
        <v>96</v>
      </c>
      <c r="B121" s="49" t="s">
        <v>99</v>
      </c>
      <c r="C121" s="58" t="s">
        <v>102</v>
      </c>
      <c r="D121" s="49" t="s">
        <v>171</v>
      </c>
      <c r="E121" s="100">
        <v>6</v>
      </c>
      <c r="F121" s="54">
        <f>(E121+2+(E121+2)*0.03)*1.12*31.5</f>
        <v>290.70720000000006</v>
      </c>
      <c r="G121" s="52">
        <v>20</v>
      </c>
      <c r="H121" s="67">
        <f>F121+G121</f>
        <v>310.70720000000006</v>
      </c>
      <c r="I121" s="52"/>
      <c r="J121" s="70"/>
    </row>
    <row r="122" spans="1:10" ht="25.5" customHeight="1" outlineLevel="2">
      <c r="A122" s="52">
        <v>97</v>
      </c>
      <c r="B122" s="89" t="s">
        <v>99</v>
      </c>
      <c r="C122" s="96" t="s">
        <v>246</v>
      </c>
      <c r="D122" s="82" t="s">
        <v>247</v>
      </c>
      <c r="E122" s="89">
        <v>12</v>
      </c>
      <c r="F122" s="88">
        <f>(E122+2+(E122+2)*0.03)*1.12*31.5</f>
        <v>508.73760000000004</v>
      </c>
      <c r="G122" s="89">
        <v>50</v>
      </c>
      <c r="H122" s="90">
        <f>F122+G122</f>
        <v>558.7376</v>
      </c>
      <c r="I122" s="52"/>
      <c r="J122" s="70"/>
    </row>
    <row r="123" spans="1:10" ht="25.5" customHeight="1" outlineLevel="2">
      <c r="A123" s="52">
        <v>98</v>
      </c>
      <c r="B123" s="52" t="s">
        <v>501</v>
      </c>
      <c r="C123" s="55" t="s">
        <v>438</v>
      </c>
      <c r="D123" s="50" t="s">
        <v>437</v>
      </c>
      <c r="E123" s="101">
        <v>2</v>
      </c>
      <c r="F123" s="54">
        <f>(E123+2+(E123+2)*0.03)*1.12*31.5</f>
        <v>145.35360000000003</v>
      </c>
      <c r="G123" s="52">
        <v>30</v>
      </c>
      <c r="H123" s="67">
        <f>F123+G123</f>
        <v>175.35360000000003</v>
      </c>
      <c r="I123" s="52"/>
      <c r="J123" s="70"/>
    </row>
    <row r="124" spans="1:10" ht="25.5" customHeight="1" outlineLevel="1">
      <c r="A124" s="52"/>
      <c r="B124" s="86" t="s">
        <v>562</v>
      </c>
      <c r="C124" s="55"/>
      <c r="D124" s="50"/>
      <c r="F124" s="54"/>
      <c r="G124" s="52"/>
      <c r="H124" s="67">
        <f>SUBTOTAL(9,H120:H123)</f>
        <v>4401.592800000001</v>
      </c>
      <c r="I124" s="52">
        <v>4000</v>
      </c>
      <c r="J124" s="70">
        <f>I124-H124</f>
        <v>-401.59280000000126</v>
      </c>
    </row>
    <row r="125" spans="1:10" ht="38.25" customHeight="1" outlineLevel="2">
      <c r="A125" s="52">
        <v>99</v>
      </c>
      <c r="B125" s="92" t="s">
        <v>531</v>
      </c>
      <c r="C125" s="97" t="s">
        <v>272</v>
      </c>
      <c r="D125" s="83" t="s">
        <v>271</v>
      </c>
      <c r="E125" s="92">
        <v>18</v>
      </c>
      <c r="F125" s="91">
        <f>(E125+2+(E125+2)*0.03)*1.12*31.5</f>
        <v>726.768</v>
      </c>
      <c r="G125" s="92">
        <v>70</v>
      </c>
      <c r="H125" s="93">
        <f>F125+G125</f>
        <v>796.768</v>
      </c>
      <c r="I125" s="52"/>
      <c r="J125" s="70"/>
    </row>
    <row r="126" spans="1:10" ht="38.25" customHeight="1" outlineLevel="1">
      <c r="A126" s="52"/>
      <c r="B126" s="86" t="s">
        <v>563</v>
      </c>
      <c r="C126" s="55"/>
      <c r="F126" s="54"/>
      <c r="G126" s="52"/>
      <c r="H126" s="67">
        <f>SUBTOTAL(9,H125:H125)</f>
        <v>796.768</v>
      </c>
      <c r="I126" s="52"/>
      <c r="J126" s="70">
        <f>I126-H126</f>
        <v>-796.768</v>
      </c>
    </row>
    <row r="127" spans="1:10" ht="63.75" customHeight="1" outlineLevel="2">
      <c r="A127" s="52">
        <v>100</v>
      </c>
      <c r="B127" s="59" t="s">
        <v>532</v>
      </c>
      <c r="C127" s="62" t="s">
        <v>253</v>
      </c>
      <c r="D127" s="60" t="s">
        <v>254</v>
      </c>
      <c r="E127" s="99">
        <v>13</v>
      </c>
      <c r="F127" s="63">
        <f>(E127+2+(E127+2)*0.03)*1.12*31.5</f>
        <v>545.076</v>
      </c>
      <c r="G127" s="59">
        <v>30</v>
      </c>
      <c r="H127" s="68">
        <f>F127+G127</f>
        <v>575.076</v>
      </c>
      <c r="I127" s="52"/>
      <c r="J127" s="70"/>
    </row>
    <row r="128" spans="1:10" ht="63.75" customHeight="1" outlineLevel="2">
      <c r="A128" s="52">
        <v>101</v>
      </c>
      <c r="B128" s="52" t="s">
        <v>534</v>
      </c>
      <c r="C128" s="55" t="s">
        <v>469</v>
      </c>
      <c r="D128" s="56" t="s">
        <v>468</v>
      </c>
      <c r="E128" s="101">
        <v>12</v>
      </c>
      <c r="F128" s="54">
        <f>(E128+2+(E128+2)*0.03)*1.12*31.5</f>
        <v>508.73760000000004</v>
      </c>
      <c r="G128" s="52">
        <v>30</v>
      </c>
      <c r="H128" s="67">
        <f>F128+G128</f>
        <v>538.7376</v>
      </c>
      <c r="I128" s="52"/>
      <c r="J128" s="70"/>
    </row>
    <row r="129" spans="1:10" ht="63.75" customHeight="1" outlineLevel="1">
      <c r="A129" s="52"/>
      <c r="B129" s="86" t="s">
        <v>564</v>
      </c>
      <c r="C129" s="55"/>
      <c r="F129" s="54"/>
      <c r="G129" s="52"/>
      <c r="H129" s="67">
        <f>SUBTOTAL(9,H127:H128)</f>
        <v>1113.8136</v>
      </c>
      <c r="I129" s="52"/>
      <c r="J129" s="70">
        <f>I129-H129</f>
        <v>-1113.8136</v>
      </c>
    </row>
    <row r="130" spans="1:10" ht="38.25" customHeight="1" outlineLevel="2">
      <c r="A130" s="52">
        <v>102</v>
      </c>
      <c r="B130" s="92" t="s">
        <v>517</v>
      </c>
      <c r="C130" s="97" t="s">
        <v>230</v>
      </c>
      <c r="D130" s="83" t="s">
        <v>231</v>
      </c>
      <c r="E130" s="92">
        <v>8</v>
      </c>
      <c r="F130" s="91">
        <f>(E130+2+(E130+2)*0.03)*1.12*31.5</f>
        <v>363.384</v>
      </c>
      <c r="G130" s="92">
        <v>30</v>
      </c>
      <c r="H130" s="93">
        <f>F130+G130</f>
        <v>393.384</v>
      </c>
      <c r="I130" s="52"/>
      <c r="J130" s="70"/>
    </row>
    <row r="131" spans="1:10" ht="38.25" customHeight="1" outlineLevel="2">
      <c r="A131" s="52">
        <v>103</v>
      </c>
      <c r="B131" s="89" t="s">
        <v>517</v>
      </c>
      <c r="C131" s="96" t="s">
        <v>244</v>
      </c>
      <c r="D131" s="82" t="s">
        <v>245</v>
      </c>
      <c r="E131" s="89">
        <v>8</v>
      </c>
      <c r="F131" s="88">
        <f>(E131+2+(E131+2)*0.03)*1.12*31.5</f>
        <v>363.384</v>
      </c>
      <c r="G131" s="89">
        <v>30</v>
      </c>
      <c r="H131" s="90">
        <f>F131+G131</f>
        <v>393.384</v>
      </c>
      <c r="I131" s="52"/>
      <c r="J131" s="70"/>
    </row>
    <row r="132" spans="1:10" ht="51" customHeight="1" outlineLevel="2">
      <c r="A132" s="52">
        <v>104</v>
      </c>
      <c r="B132" s="89" t="s">
        <v>519</v>
      </c>
      <c r="C132" s="96" t="s">
        <v>293</v>
      </c>
      <c r="D132" s="82" t="s">
        <v>294</v>
      </c>
      <c r="E132" s="89">
        <v>26</v>
      </c>
      <c r="F132" s="88">
        <f>(E132+2+(E132+2)*0.03)*1.12*31.5</f>
        <v>1017.4752000000001</v>
      </c>
      <c r="G132" s="89">
        <v>50</v>
      </c>
      <c r="H132" s="90">
        <f>F132+G132</f>
        <v>1067.4752</v>
      </c>
      <c r="I132" s="52"/>
      <c r="J132" s="70"/>
    </row>
    <row r="133" spans="1:10" ht="25.5" customHeight="1" outlineLevel="2">
      <c r="A133" s="52">
        <v>105</v>
      </c>
      <c r="B133" s="52" t="s">
        <v>519</v>
      </c>
      <c r="C133" s="55" t="s">
        <v>398</v>
      </c>
      <c r="D133" s="56" t="s">
        <v>399</v>
      </c>
      <c r="E133" s="101">
        <v>16</v>
      </c>
      <c r="F133" s="54">
        <f>(E133+2+(E133+2)*0.03)*1.12*31.5</f>
        <v>654.0912000000001</v>
      </c>
      <c r="G133" s="52">
        <v>20</v>
      </c>
      <c r="H133" s="67">
        <f>F133+G133</f>
        <v>674.0912000000001</v>
      </c>
      <c r="I133" s="52"/>
      <c r="J133" s="70"/>
    </row>
    <row r="134" spans="1:10" ht="25.5" customHeight="1" outlineLevel="1">
      <c r="A134" s="52"/>
      <c r="B134" s="86" t="s">
        <v>565</v>
      </c>
      <c r="C134" s="55"/>
      <c r="F134" s="54"/>
      <c r="G134" s="52"/>
      <c r="H134" s="67">
        <f>SUBTOTAL(9,H130:H133)</f>
        <v>2528.3344</v>
      </c>
      <c r="I134" s="52"/>
      <c r="J134" s="70">
        <f>I134-H134</f>
        <v>-2528.3344</v>
      </c>
    </row>
    <row r="135" spans="1:10" ht="38.25" customHeight="1" outlineLevel="2">
      <c r="A135" s="52">
        <v>106</v>
      </c>
      <c r="B135" s="102" t="s">
        <v>82</v>
      </c>
      <c r="C135" s="65" t="s">
        <v>1</v>
      </c>
      <c r="D135" s="64" t="s">
        <v>126</v>
      </c>
      <c r="E135" s="102">
        <v>85</v>
      </c>
      <c r="F135" s="63">
        <f>(E135+2+(E135+2)*0.03)*1.12*31.5</f>
        <v>3161.4408000000003</v>
      </c>
      <c r="G135" s="59">
        <v>300</v>
      </c>
      <c r="H135" s="68">
        <f>F135+G135</f>
        <v>3461.4408000000003</v>
      </c>
      <c r="I135" s="52"/>
      <c r="J135" s="70"/>
    </row>
    <row r="136" spans="1:10" ht="38.25" customHeight="1" outlineLevel="2">
      <c r="A136" s="52">
        <v>107</v>
      </c>
      <c r="B136" s="100" t="s">
        <v>82</v>
      </c>
      <c r="C136" s="94" t="s">
        <v>174</v>
      </c>
      <c r="D136" s="81" t="s">
        <v>94</v>
      </c>
      <c r="E136" s="81">
        <v>1</v>
      </c>
      <c r="F136" s="88">
        <f>(E136+2+(E136+2)*0.03)*1.12*31.5</f>
        <v>109.01520000000001</v>
      </c>
      <c r="G136" s="89">
        <v>20</v>
      </c>
      <c r="H136" s="90">
        <f>F136+G136</f>
        <v>129.0152</v>
      </c>
      <c r="I136" s="52"/>
      <c r="J136" s="70"/>
    </row>
    <row r="137" spans="1:10" ht="25.5" customHeight="1" outlineLevel="2">
      <c r="A137" s="52">
        <v>108</v>
      </c>
      <c r="B137" s="100" t="s">
        <v>82</v>
      </c>
      <c r="C137" s="94" t="s">
        <v>119</v>
      </c>
      <c r="D137" s="81" t="s">
        <v>85</v>
      </c>
      <c r="E137" s="81">
        <v>16</v>
      </c>
      <c r="F137" s="88">
        <f>(E137+2+(E137+2)*0.03)*1.12*31.5</f>
        <v>654.0912000000001</v>
      </c>
      <c r="G137" s="89">
        <v>20</v>
      </c>
      <c r="H137" s="90">
        <f>F137+G137</f>
        <v>674.0912000000001</v>
      </c>
      <c r="I137" s="52"/>
      <c r="J137" s="70"/>
    </row>
    <row r="138" spans="1:10" ht="25.5" customHeight="1" outlineLevel="2">
      <c r="A138" s="52">
        <v>109</v>
      </c>
      <c r="B138" s="100" t="s">
        <v>82</v>
      </c>
      <c r="C138" s="94" t="s">
        <v>83</v>
      </c>
      <c r="D138" s="81" t="s">
        <v>28</v>
      </c>
      <c r="E138" s="81">
        <v>10</v>
      </c>
      <c r="F138" s="88">
        <f>(E138+2+(E138+2)*0.03)*1.12*31.5</f>
        <v>436.06080000000003</v>
      </c>
      <c r="G138" s="89">
        <v>30</v>
      </c>
      <c r="H138" s="90">
        <f>F138+G138</f>
        <v>466.06080000000003</v>
      </c>
      <c r="I138" s="52"/>
      <c r="J138" s="70"/>
    </row>
    <row r="139" spans="1:10" ht="25.5" customHeight="1" outlineLevel="1">
      <c r="A139" s="52"/>
      <c r="B139" s="87" t="s">
        <v>566</v>
      </c>
      <c r="C139" s="58"/>
      <c r="D139" s="49"/>
      <c r="E139" s="49"/>
      <c r="F139" s="54"/>
      <c r="G139" s="52"/>
      <c r="H139" s="67">
        <f>SUBTOTAL(9,H135:H138)</f>
        <v>4730.608</v>
      </c>
      <c r="I139" s="52">
        <v>4462</v>
      </c>
      <c r="J139" s="70">
        <f>I139-H139</f>
        <v>-268.6080000000002</v>
      </c>
    </row>
    <row r="140" spans="1:10" ht="51" customHeight="1" outlineLevel="2">
      <c r="A140" s="52">
        <v>110</v>
      </c>
      <c r="B140" s="102" t="s">
        <v>15</v>
      </c>
      <c r="C140" s="95" t="s">
        <v>48</v>
      </c>
      <c r="D140" s="84" t="s">
        <v>29</v>
      </c>
      <c r="E140" s="84">
        <v>17</v>
      </c>
      <c r="F140" s="91">
        <f>(E140+2+(E140+2)*0.03)*1.12*31.5</f>
        <v>690.4296</v>
      </c>
      <c r="G140" s="92">
        <v>20</v>
      </c>
      <c r="H140" s="93">
        <f>F140+G140</f>
        <v>710.4296</v>
      </c>
      <c r="I140" s="52"/>
      <c r="J140" s="70"/>
    </row>
    <row r="141" spans="1:10" ht="25.5" customHeight="1" outlineLevel="2">
      <c r="A141" s="52">
        <v>111</v>
      </c>
      <c r="B141" s="100" t="s">
        <v>15</v>
      </c>
      <c r="C141" s="94" t="s">
        <v>39</v>
      </c>
      <c r="D141" s="81" t="s">
        <v>35</v>
      </c>
      <c r="E141" s="81">
        <v>2</v>
      </c>
      <c r="F141" s="88">
        <f>(E141+2+(E141+2)*0.03)*1.12*31.5</f>
        <v>145.35360000000003</v>
      </c>
      <c r="G141" s="89">
        <v>20</v>
      </c>
      <c r="H141" s="90">
        <f>F141+G141</f>
        <v>165.35360000000003</v>
      </c>
      <c r="I141" s="52"/>
      <c r="J141" s="70"/>
    </row>
    <row r="142" spans="1:10" ht="25.5" customHeight="1" outlineLevel="2">
      <c r="A142" s="52">
        <v>112</v>
      </c>
      <c r="B142" s="100" t="s">
        <v>15</v>
      </c>
      <c r="C142" s="58" t="s">
        <v>68</v>
      </c>
      <c r="D142" s="49" t="s">
        <v>120</v>
      </c>
      <c r="E142" s="100">
        <v>13</v>
      </c>
      <c r="F142" s="54">
        <f>(E142+2+(E142+2)*0.03)*1.12*31.5</f>
        <v>545.076</v>
      </c>
      <c r="G142" s="52">
        <v>30</v>
      </c>
      <c r="H142" s="67">
        <f>F142+G142</f>
        <v>575.076</v>
      </c>
      <c r="I142" s="52"/>
      <c r="J142" s="70"/>
    </row>
    <row r="143" spans="1:10" ht="38.25" customHeight="1" outlineLevel="2">
      <c r="A143" s="52">
        <v>113</v>
      </c>
      <c r="B143" s="100" t="s">
        <v>15</v>
      </c>
      <c r="C143" s="58" t="s">
        <v>305</v>
      </c>
      <c r="D143" s="49" t="s">
        <v>306</v>
      </c>
      <c r="E143" s="100">
        <v>81</v>
      </c>
      <c r="F143" s="54">
        <f>(E143+2+(E143+2)*0.03)*1.12*31.5</f>
        <v>3016.0872</v>
      </c>
      <c r="G143" s="52">
        <v>50</v>
      </c>
      <c r="H143" s="67">
        <f>F143+G143</f>
        <v>3066.0872</v>
      </c>
      <c r="I143" s="52"/>
      <c r="J143" s="70"/>
    </row>
    <row r="144" spans="1:10" ht="39.75" customHeight="1" outlineLevel="2">
      <c r="A144" s="52">
        <v>114</v>
      </c>
      <c r="B144" s="101" t="s">
        <v>495</v>
      </c>
      <c r="C144" s="96" t="s">
        <v>286</v>
      </c>
      <c r="D144" s="82" t="s">
        <v>285</v>
      </c>
      <c r="E144" s="89">
        <v>5</v>
      </c>
      <c r="F144" s="88">
        <f>(E144+2+(E144+2)*0.03)*1.12*31.5</f>
        <v>254.36880000000002</v>
      </c>
      <c r="G144" s="89">
        <v>20</v>
      </c>
      <c r="H144" s="90">
        <f>F144+G144</f>
        <v>274.3688</v>
      </c>
      <c r="I144" s="52"/>
      <c r="J144" s="70"/>
    </row>
    <row r="145" spans="1:10" ht="39.75" customHeight="1" outlineLevel="1">
      <c r="A145" s="52"/>
      <c r="B145" s="86" t="s">
        <v>567</v>
      </c>
      <c r="C145" s="55"/>
      <c r="F145" s="54"/>
      <c r="G145" s="52"/>
      <c r="H145" s="67">
        <f>SUBTOTAL(9,H140:H144)</f>
        <v>4791.3152</v>
      </c>
      <c r="I145" s="52">
        <v>4350</v>
      </c>
      <c r="J145" s="70">
        <f>I145-H145</f>
        <v>-441.3152</v>
      </c>
    </row>
    <row r="146" spans="1:10" ht="42" customHeight="1" outlineLevel="2">
      <c r="A146" s="52">
        <v>115</v>
      </c>
      <c r="B146" s="92" t="s">
        <v>518</v>
      </c>
      <c r="C146" s="97" t="s">
        <v>274</v>
      </c>
      <c r="D146" s="83" t="s">
        <v>273</v>
      </c>
      <c r="E146" s="92">
        <v>19</v>
      </c>
      <c r="F146" s="91">
        <f>(E146+2+(E146+2)*0.03)*1.12*31.5</f>
        <v>763.1064</v>
      </c>
      <c r="G146" s="92">
        <v>20</v>
      </c>
      <c r="H146" s="93">
        <f>F146+G146</f>
        <v>783.1064</v>
      </c>
      <c r="I146" s="52"/>
      <c r="J146" s="70"/>
    </row>
    <row r="147" spans="1:10" ht="48" customHeight="1" outlineLevel="2">
      <c r="A147" s="52">
        <v>116</v>
      </c>
      <c r="B147" s="52" t="s">
        <v>518</v>
      </c>
      <c r="C147" s="55" t="s">
        <v>444</v>
      </c>
      <c r="D147" s="56" t="s">
        <v>443</v>
      </c>
      <c r="E147" s="101">
        <v>3</v>
      </c>
      <c r="F147" s="54">
        <f>(E147+2+(E147+2)*0.03)*1.12*31.5</f>
        <v>181.692</v>
      </c>
      <c r="G147" s="52">
        <v>20</v>
      </c>
      <c r="H147" s="67">
        <f>F147+G147</f>
        <v>201.692</v>
      </c>
      <c r="I147" s="52"/>
      <c r="J147" s="70"/>
    </row>
    <row r="148" spans="1:10" ht="44.25" customHeight="1" outlineLevel="2">
      <c r="A148" s="52">
        <v>117</v>
      </c>
      <c r="B148" s="52" t="s">
        <v>518</v>
      </c>
      <c r="C148" s="55" t="s">
        <v>428</v>
      </c>
      <c r="D148" s="50" t="s">
        <v>427</v>
      </c>
      <c r="E148" s="101">
        <v>10</v>
      </c>
      <c r="F148" s="54">
        <f>(E148+2+(E148+2)*0.03)*1.12*31.5</f>
        <v>436.06080000000003</v>
      </c>
      <c r="G148" s="52">
        <v>20</v>
      </c>
      <c r="H148" s="67">
        <f>F148+G148</f>
        <v>456.06080000000003</v>
      </c>
      <c r="I148" s="52"/>
      <c r="J148" s="70"/>
    </row>
    <row r="149" spans="1:10" ht="44.25" customHeight="1" outlineLevel="2">
      <c r="A149" s="52">
        <v>118</v>
      </c>
      <c r="B149" s="52" t="s">
        <v>522</v>
      </c>
      <c r="C149" s="55" t="s">
        <v>383</v>
      </c>
      <c r="D149" s="50" t="s">
        <v>382</v>
      </c>
      <c r="E149" s="101">
        <v>37</v>
      </c>
      <c r="F149" s="54">
        <f>(E149+2+(E149+2)*0.03)*1.12*31.5</f>
        <v>1417.1976000000002</v>
      </c>
      <c r="G149" s="52">
        <v>20</v>
      </c>
      <c r="H149" s="67">
        <f>F149+G149</f>
        <v>1437.1976000000002</v>
      </c>
      <c r="I149" s="52"/>
      <c r="J149" s="70"/>
    </row>
    <row r="150" spans="1:10" ht="41.25" customHeight="1" outlineLevel="2">
      <c r="A150" s="52">
        <v>119</v>
      </c>
      <c r="B150" s="52" t="s">
        <v>522</v>
      </c>
      <c r="C150" s="55" t="s">
        <v>450</v>
      </c>
      <c r="D150" s="56" t="s">
        <v>449</v>
      </c>
      <c r="E150" s="101">
        <v>4</v>
      </c>
      <c r="F150" s="54">
        <f>(E150+2+(E150+2)*0.03)*1.12*31.5</f>
        <v>218.03040000000001</v>
      </c>
      <c r="G150" s="52">
        <v>20</v>
      </c>
      <c r="H150" s="67">
        <f>F150+G150</f>
        <v>238.03040000000001</v>
      </c>
      <c r="I150" s="52"/>
      <c r="J150" s="70"/>
    </row>
    <row r="151" spans="1:10" ht="41.25" customHeight="1" outlineLevel="1">
      <c r="A151" s="52"/>
      <c r="B151" s="86" t="s">
        <v>568</v>
      </c>
      <c r="C151" s="55"/>
      <c r="F151" s="54"/>
      <c r="G151" s="52"/>
      <c r="H151" s="67">
        <f>SUBTOTAL(9,H146:H150)</f>
        <v>3116.0872000000004</v>
      </c>
      <c r="I151" s="52">
        <v>3018</v>
      </c>
      <c r="J151" s="70">
        <f>I151-H151</f>
        <v>-98.0872000000004</v>
      </c>
    </row>
    <row r="152" spans="1:10" ht="38.25" customHeight="1" outlineLevel="2">
      <c r="A152" s="52">
        <v>120</v>
      </c>
      <c r="B152" s="64" t="s">
        <v>179</v>
      </c>
      <c r="C152" s="65" t="s">
        <v>118</v>
      </c>
      <c r="D152" s="64" t="s">
        <v>212</v>
      </c>
      <c r="E152" s="102">
        <v>99</v>
      </c>
      <c r="F152" s="63">
        <f>(E152+2+(E152+2)*0.03)*1.12*31.5</f>
        <v>3670.1784000000002</v>
      </c>
      <c r="G152" s="59">
        <v>300</v>
      </c>
      <c r="H152" s="68">
        <f>F152+G152</f>
        <v>3970.1784000000002</v>
      </c>
      <c r="I152" s="52"/>
      <c r="J152" s="70"/>
    </row>
    <row r="153" spans="1:10" ht="63" customHeight="1" outlineLevel="2">
      <c r="A153" s="52">
        <v>121</v>
      </c>
      <c r="B153" s="49" t="s">
        <v>179</v>
      </c>
      <c r="C153" s="58" t="s">
        <v>152</v>
      </c>
      <c r="D153" s="49" t="s">
        <v>197</v>
      </c>
      <c r="E153" s="100">
        <v>239</v>
      </c>
      <c r="F153" s="54">
        <f>(E153+2+(E153+2)*0.03)*1.12*31.5</f>
        <v>8757.5544</v>
      </c>
      <c r="G153" s="52">
        <v>300</v>
      </c>
      <c r="H153" s="67">
        <f>F153+G153</f>
        <v>9057.5544</v>
      </c>
      <c r="I153" s="52"/>
      <c r="J153" s="70"/>
    </row>
    <row r="154" spans="1:10" ht="63" customHeight="1" outlineLevel="1">
      <c r="A154" s="52"/>
      <c r="B154" s="87" t="s">
        <v>569</v>
      </c>
      <c r="C154" s="58"/>
      <c r="D154" s="49"/>
      <c r="E154" s="49"/>
      <c r="F154" s="54"/>
      <c r="G154" s="52"/>
      <c r="H154" s="67">
        <f>SUBTOTAL(9,H152:H153)</f>
        <v>13027.732800000002</v>
      </c>
      <c r="I154" s="52">
        <v>12428</v>
      </c>
      <c r="J154" s="70">
        <f>I154-H154</f>
        <v>-599.7328000000016</v>
      </c>
    </row>
    <row r="155" spans="1:10" ht="22.5" customHeight="1" outlineLevel="2">
      <c r="A155" s="52">
        <v>122</v>
      </c>
      <c r="B155" s="64" t="s">
        <v>200</v>
      </c>
      <c r="C155" s="73" t="s">
        <v>177</v>
      </c>
      <c r="D155" s="64" t="s">
        <v>154</v>
      </c>
      <c r="E155" s="102">
        <v>32</v>
      </c>
      <c r="F155" s="63">
        <f>(E155+2+(E155+2)*0.03)*1.12*31.5</f>
        <v>1235.5056000000002</v>
      </c>
      <c r="G155" s="59">
        <v>20</v>
      </c>
      <c r="H155" s="68">
        <f>F155+G155</f>
        <v>1255.5056000000002</v>
      </c>
      <c r="I155" s="52"/>
      <c r="J155" s="70"/>
    </row>
    <row r="156" spans="1:10" ht="41.25" customHeight="1" outlineLevel="2">
      <c r="A156" s="52">
        <v>123</v>
      </c>
      <c r="B156" s="49" t="s">
        <v>200</v>
      </c>
      <c r="C156" s="72" t="s">
        <v>143</v>
      </c>
      <c r="D156" s="49" t="s">
        <v>124</v>
      </c>
      <c r="E156" s="100">
        <v>47</v>
      </c>
      <c r="F156" s="54">
        <f>(E156+2+(E156+2)*0.03)*1.12*31.5</f>
        <v>1780.5816</v>
      </c>
      <c r="G156" s="52">
        <v>20</v>
      </c>
      <c r="H156" s="67">
        <f>F156+G156</f>
        <v>1800.5816</v>
      </c>
      <c r="I156" s="52"/>
      <c r="J156" s="70"/>
    </row>
    <row r="157" spans="1:10" ht="46.5" customHeight="1" outlineLevel="2">
      <c r="A157" s="52">
        <v>124</v>
      </c>
      <c r="B157" s="49" t="s">
        <v>200</v>
      </c>
      <c r="C157" s="72" t="s">
        <v>211</v>
      </c>
      <c r="D157" s="49" t="s">
        <v>115</v>
      </c>
      <c r="E157" s="100">
        <v>11</v>
      </c>
      <c r="F157" s="54">
        <f>(E157+2+(E157+2)*0.03)*1.12*31.5</f>
        <v>472.39920000000006</v>
      </c>
      <c r="G157" s="52">
        <v>30</v>
      </c>
      <c r="H157" s="67">
        <f>F157+G157</f>
        <v>502.39920000000006</v>
      </c>
      <c r="I157" s="52"/>
      <c r="J157" s="70"/>
    </row>
    <row r="158" spans="1:10" ht="46.5" customHeight="1" outlineLevel="2">
      <c r="A158" s="52">
        <v>125</v>
      </c>
      <c r="B158" s="49" t="s">
        <v>200</v>
      </c>
      <c r="C158" s="58" t="s">
        <v>163</v>
      </c>
      <c r="D158" s="49" t="s">
        <v>26</v>
      </c>
      <c r="E158" s="100">
        <v>11</v>
      </c>
      <c r="F158" s="54">
        <f>(E158+2+(E158+2)*0.03)*1.12*31.5</f>
        <v>472.39920000000006</v>
      </c>
      <c r="G158" s="52">
        <v>30</v>
      </c>
      <c r="H158" s="67">
        <f>F158+G158</f>
        <v>502.39920000000006</v>
      </c>
      <c r="I158" s="52"/>
      <c r="J158" s="70"/>
    </row>
    <row r="159" spans="1:10" ht="51" customHeight="1" outlineLevel="2">
      <c r="A159" s="52">
        <v>126</v>
      </c>
      <c r="B159" s="49" t="s">
        <v>200</v>
      </c>
      <c r="C159" s="58" t="s">
        <v>95</v>
      </c>
      <c r="D159" s="49" t="s">
        <v>104</v>
      </c>
      <c r="E159" s="100">
        <v>7</v>
      </c>
      <c r="F159" s="54">
        <f>(E159+2+(E159+2)*0.03)*1.12*31.5</f>
        <v>327.04560000000004</v>
      </c>
      <c r="G159" s="52">
        <v>20</v>
      </c>
      <c r="H159" s="67">
        <f>F159+G159</f>
        <v>347.04560000000004</v>
      </c>
      <c r="I159" s="52"/>
      <c r="J159" s="70"/>
    </row>
    <row r="160" spans="1:10" ht="39" customHeight="1" outlineLevel="2">
      <c r="A160" s="52">
        <v>127</v>
      </c>
      <c r="B160" s="49" t="s">
        <v>200</v>
      </c>
      <c r="C160" s="72" t="s">
        <v>133</v>
      </c>
      <c r="D160" s="49" t="s">
        <v>14</v>
      </c>
      <c r="E160" s="100">
        <v>34</v>
      </c>
      <c r="F160" s="54">
        <f>(E160+2+(E160+2)*0.03)*1.12*31.5</f>
        <v>1308.1824000000001</v>
      </c>
      <c r="G160" s="52">
        <v>20</v>
      </c>
      <c r="H160" s="67">
        <f>F160+G160</f>
        <v>1328.1824000000001</v>
      </c>
      <c r="I160" s="52"/>
      <c r="J160" s="70"/>
    </row>
    <row r="161" spans="1:10" ht="39" customHeight="1" outlineLevel="1">
      <c r="A161" s="52"/>
      <c r="B161" s="87" t="s">
        <v>570</v>
      </c>
      <c r="C161" s="49"/>
      <c r="D161" s="49"/>
      <c r="E161" s="49"/>
      <c r="F161" s="54"/>
      <c r="G161" s="52"/>
      <c r="H161" s="67">
        <f>SUBTOTAL(9,H155:H160)</f>
        <v>5736.113600000001</v>
      </c>
      <c r="I161" s="52">
        <v>5500</v>
      </c>
      <c r="J161" s="70">
        <f>I161-H161</f>
        <v>-236.1136000000006</v>
      </c>
    </row>
    <row r="162" spans="1:10" ht="44.25" customHeight="1" outlineLevel="2">
      <c r="A162" s="52">
        <v>128</v>
      </c>
      <c r="B162" s="64" t="s">
        <v>125</v>
      </c>
      <c r="C162" s="65" t="s">
        <v>33</v>
      </c>
      <c r="D162" s="64" t="s">
        <v>117</v>
      </c>
      <c r="E162" s="102">
        <v>16</v>
      </c>
      <c r="F162" s="63">
        <f>(E162+2+(E162+2)*0.03)*1.12*31.5</f>
        <v>654.0912000000001</v>
      </c>
      <c r="G162" s="59">
        <v>30</v>
      </c>
      <c r="H162" s="68">
        <f>F162+G162</f>
        <v>684.0912000000001</v>
      </c>
      <c r="I162" s="52"/>
      <c r="J162" s="70"/>
    </row>
    <row r="163" spans="1:10" ht="54" customHeight="1" outlineLevel="2">
      <c r="A163" s="52">
        <v>129</v>
      </c>
      <c r="B163" s="81" t="s">
        <v>125</v>
      </c>
      <c r="C163" s="94" t="s">
        <v>67</v>
      </c>
      <c r="D163" s="81" t="s">
        <v>168</v>
      </c>
      <c r="E163" s="81">
        <v>4</v>
      </c>
      <c r="F163" s="88">
        <f>(E163+2+(E163+2)*0.03)*1.12*31.5</f>
        <v>218.03040000000001</v>
      </c>
      <c r="G163" s="89">
        <v>30</v>
      </c>
      <c r="H163" s="90">
        <f>F163+G163</f>
        <v>248.03040000000001</v>
      </c>
      <c r="I163" s="52"/>
      <c r="J163" s="70"/>
    </row>
    <row r="164" spans="1:10" ht="31.5" customHeight="1" outlineLevel="2">
      <c r="A164" s="52">
        <v>130</v>
      </c>
      <c r="B164" s="49" t="s">
        <v>125</v>
      </c>
      <c r="C164" s="58" t="s">
        <v>192</v>
      </c>
      <c r="D164" s="49" t="s">
        <v>129</v>
      </c>
      <c r="E164" s="105">
        <v>37</v>
      </c>
      <c r="F164" s="54">
        <f>(E164+2+(E164+2)*0.03)*1.12*31.5</f>
        <v>1417.1976000000002</v>
      </c>
      <c r="G164" s="52">
        <v>20</v>
      </c>
      <c r="H164" s="67">
        <f>F164+G164</f>
        <v>1437.1976000000002</v>
      </c>
      <c r="I164" s="52"/>
      <c r="J164" s="70"/>
    </row>
    <row r="165" spans="1:10" ht="33.75" customHeight="1" outlineLevel="2">
      <c r="A165" s="52">
        <v>131</v>
      </c>
      <c r="B165" s="81" t="s">
        <v>125</v>
      </c>
      <c r="C165" s="94" t="s">
        <v>30</v>
      </c>
      <c r="D165" s="81" t="s">
        <v>50</v>
      </c>
      <c r="E165" s="81">
        <v>7</v>
      </c>
      <c r="F165" s="88">
        <f>(E165+2+(E165+2)*0.03)*1.12*31.5</f>
        <v>327.04560000000004</v>
      </c>
      <c r="G165" s="89">
        <v>20</v>
      </c>
      <c r="H165" s="90">
        <f>F165+G165</f>
        <v>347.04560000000004</v>
      </c>
      <c r="I165" s="52"/>
      <c r="J165" s="70"/>
    </row>
    <row r="166" spans="1:10" ht="30.75" customHeight="1" outlineLevel="2">
      <c r="A166" s="52">
        <v>132</v>
      </c>
      <c r="B166" s="49" t="s">
        <v>132</v>
      </c>
      <c r="C166" s="72" t="s">
        <v>0</v>
      </c>
      <c r="D166" s="49" t="s">
        <v>78</v>
      </c>
      <c r="E166" s="100">
        <v>2</v>
      </c>
      <c r="F166" s="54">
        <f>(E166+2+(E166+2)*0.03)*1.12*31.5</f>
        <v>145.35360000000003</v>
      </c>
      <c r="G166" s="52">
        <v>30</v>
      </c>
      <c r="H166" s="67">
        <f>F166+G166</f>
        <v>175.35360000000003</v>
      </c>
      <c r="I166" s="52"/>
      <c r="J166" s="70"/>
    </row>
    <row r="167" spans="1:10" ht="30.75" customHeight="1" outlineLevel="1">
      <c r="A167" s="52"/>
      <c r="B167" s="87" t="s">
        <v>571</v>
      </c>
      <c r="C167" s="49"/>
      <c r="D167" s="49"/>
      <c r="E167" s="49"/>
      <c r="F167" s="54"/>
      <c r="G167" s="52"/>
      <c r="H167" s="67">
        <f>SUBTOTAL(9,H162:H166)</f>
        <v>2891.7184</v>
      </c>
      <c r="I167" s="52">
        <v>2000</v>
      </c>
      <c r="J167" s="70">
        <f>I167-H167</f>
        <v>-891.7184000000002</v>
      </c>
    </row>
    <row r="168" spans="1:10" ht="31.5" customHeight="1" outlineLevel="2">
      <c r="A168" s="52">
        <v>133</v>
      </c>
      <c r="B168" s="64" t="s">
        <v>194</v>
      </c>
      <c r="C168" s="65" t="s">
        <v>214</v>
      </c>
      <c r="D168" s="64" t="s">
        <v>207</v>
      </c>
      <c r="E168" s="102">
        <v>10</v>
      </c>
      <c r="F168" s="63">
        <f>(E168+2+(E168+2)*0.03)*31</f>
        <v>383.15999999999997</v>
      </c>
      <c r="G168" s="59">
        <v>20</v>
      </c>
      <c r="H168" s="68">
        <f>F168+G168</f>
        <v>403.15999999999997</v>
      </c>
      <c r="I168" s="52"/>
      <c r="J168" s="70"/>
    </row>
    <row r="169" spans="1:10" ht="45.75" customHeight="1" outlineLevel="2">
      <c r="A169" s="52">
        <v>134</v>
      </c>
      <c r="B169" s="81" t="s">
        <v>194</v>
      </c>
      <c r="C169" s="94" t="s">
        <v>40</v>
      </c>
      <c r="D169" s="81" t="s">
        <v>151</v>
      </c>
      <c r="E169" s="81">
        <v>22</v>
      </c>
      <c r="F169" s="88">
        <f>(E169+2+(E169+2)*0.03)*31</f>
        <v>766.3199999999999</v>
      </c>
      <c r="G169" s="89">
        <v>20</v>
      </c>
      <c r="H169" s="90">
        <f>F169+G169</f>
        <v>786.3199999999999</v>
      </c>
      <c r="I169" s="52"/>
      <c r="J169" s="70"/>
    </row>
    <row r="170" spans="1:10" ht="51" customHeight="1" outlineLevel="2">
      <c r="A170" s="52">
        <v>135</v>
      </c>
      <c r="B170" s="81" t="s">
        <v>194</v>
      </c>
      <c r="C170" s="94" t="s">
        <v>98</v>
      </c>
      <c r="D170" s="81" t="s">
        <v>169</v>
      </c>
      <c r="E170" s="81">
        <v>3</v>
      </c>
      <c r="F170" s="88">
        <f>(E170+2+(E170+2)*0.03)*31</f>
        <v>159.65</v>
      </c>
      <c r="G170" s="89">
        <v>20</v>
      </c>
      <c r="H170" s="90">
        <f>F170+G170</f>
        <v>179.65</v>
      </c>
      <c r="I170" s="52"/>
      <c r="J170" s="70"/>
    </row>
    <row r="171" spans="1:10" ht="42" customHeight="1" outlineLevel="2">
      <c r="A171" s="52">
        <v>136</v>
      </c>
      <c r="B171" s="81" t="s">
        <v>194</v>
      </c>
      <c r="C171" s="94" t="s">
        <v>89</v>
      </c>
      <c r="D171" s="81" t="s">
        <v>6</v>
      </c>
      <c r="E171" s="81">
        <v>23</v>
      </c>
      <c r="F171" s="88">
        <f>(E171+2+(E171+2)*0.03)*31</f>
        <v>798.25</v>
      </c>
      <c r="G171" s="89">
        <v>20</v>
      </c>
      <c r="H171" s="90">
        <f>F171+G171</f>
        <v>818.25</v>
      </c>
      <c r="I171" s="52"/>
      <c r="J171" s="70"/>
    </row>
    <row r="172" spans="1:10" ht="45.75" customHeight="1" outlineLevel="2">
      <c r="A172" s="52">
        <v>138</v>
      </c>
      <c r="B172" s="49" t="s">
        <v>194</v>
      </c>
      <c r="C172" s="72" t="s">
        <v>140</v>
      </c>
      <c r="D172" s="49" t="s">
        <v>205</v>
      </c>
      <c r="E172" s="100">
        <v>20</v>
      </c>
      <c r="F172" s="54">
        <f>(E172+2+(E172+2)*0.03)*31</f>
        <v>702.46</v>
      </c>
      <c r="G172" s="52">
        <v>20</v>
      </c>
      <c r="H172" s="67">
        <f>F172+G172</f>
        <v>722.46</v>
      </c>
      <c r="I172" s="52"/>
      <c r="J172" s="70"/>
    </row>
    <row r="173" spans="1:10" ht="46.5" customHeight="1" outlineLevel="2">
      <c r="A173" s="52">
        <v>139</v>
      </c>
      <c r="B173" s="49" t="s">
        <v>194</v>
      </c>
      <c r="C173" s="58" t="s">
        <v>139</v>
      </c>
      <c r="D173" s="49" t="s">
        <v>71</v>
      </c>
      <c r="E173" s="100">
        <v>19</v>
      </c>
      <c r="F173" s="54">
        <f>(E173+2+(E173+2)*0.03)*31</f>
        <v>670.53</v>
      </c>
      <c r="G173" s="52">
        <v>20</v>
      </c>
      <c r="H173" s="67">
        <f>F173+G173</f>
        <v>690.53</v>
      </c>
      <c r="I173" s="52"/>
      <c r="J173" s="70"/>
    </row>
    <row r="174" spans="1:10" ht="46.5" customHeight="1" outlineLevel="1">
      <c r="A174" s="52"/>
      <c r="B174" s="87" t="s">
        <v>572</v>
      </c>
      <c r="C174" s="58"/>
      <c r="D174" s="49"/>
      <c r="E174" s="49"/>
      <c r="F174" s="54"/>
      <c r="G174" s="52"/>
      <c r="H174" s="67">
        <f>SUBTOTAL(9,H168:H173)</f>
        <v>3600.37</v>
      </c>
      <c r="I174" s="52"/>
      <c r="J174" s="70">
        <f>I174-H174</f>
        <v>-3600.37</v>
      </c>
    </row>
    <row r="175" spans="1:10" ht="32.25" customHeight="1" outlineLevel="2">
      <c r="A175" s="52">
        <v>140</v>
      </c>
      <c r="B175" s="64" t="s">
        <v>31</v>
      </c>
      <c r="C175" s="65" t="s">
        <v>51</v>
      </c>
      <c r="D175" s="64" t="s">
        <v>43</v>
      </c>
      <c r="E175" s="102">
        <v>9</v>
      </c>
      <c r="F175" s="63">
        <f>(E175+2+(E175+2)*0.03)*1.12*31.5</f>
        <v>399.7224</v>
      </c>
      <c r="G175" s="59">
        <v>70</v>
      </c>
      <c r="H175" s="68">
        <f>F175+G175</f>
        <v>469.7224</v>
      </c>
      <c r="I175" s="52"/>
      <c r="J175" s="70"/>
    </row>
    <row r="176" spans="1:10" ht="43.5" customHeight="1" outlineLevel="2">
      <c r="A176" s="52">
        <v>141</v>
      </c>
      <c r="B176" s="49" t="s">
        <v>31</v>
      </c>
      <c r="C176" s="58" t="s">
        <v>153</v>
      </c>
      <c r="D176" s="49" t="s">
        <v>66</v>
      </c>
      <c r="E176" s="105">
        <v>17</v>
      </c>
      <c r="F176" s="54">
        <f>(E176+2+(E176+2)*0.03)*1.12*31.5</f>
        <v>690.4296</v>
      </c>
      <c r="G176" s="52">
        <v>30</v>
      </c>
      <c r="H176" s="67">
        <f>F176+G176</f>
        <v>720.4296</v>
      </c>
      <c r="I176" s="52"/>
      <c r="J176" s="70"/>
    </row>
    <row r="177" spans="1:10" ht="43.5" customHeight="1" outlineLevel="1">
      <c r="A177" s="52"/>
      <c r="B177" s="87" t="s">
        <v>573</v>
      </c>
      <c r="C177" s="58"/>
      <c r="D177" s="49"/>
      <c r="E177" s="49"/>
      <c r="F177" s="54"/>
      <c r="G177" s="52"/>
      <c r="H177" s="67">
        <f>SUBTOTAL(9,H175:H176)</f>
        <v>1190.152</v>
      </c>
      <c r="I177" s="52">
        <v>1070</v>
      </c>
      <c r="J177" s="70">
        <f>I177-H177</f>
        <v>-120.15200000000004</v>
      </c>
    </row>
    <row r="178" spans="1:10" ht="32.25" customHeight="1" outlineLevel="2">
      <c r="A178" s="52">
        <v>142</v>
      </c>
      <c r="B178" s="99" t="s">
        <v>506</v>
      </c>
      <c r="C178" s="97" t="s">
        <v>270</v>
      </c>
      <c r="D178" s="83" t="s">
        <v>269</v>
      </c>
      <c r="E178" s="92">
        <v>7</v>
      </c>
      <c r="F178" s="91">
        <f>(E178+2+(E178+2)*0.03)*1.12*31.5</f>
        <v>327.04560000000004</v>
      </c>
      <c r="G178" s="92">
        <v>30</v>
      </c>
      <c r="H178" s="93">
        <f>F178+G178</f>
        <v>357.04560000000004</v>
      </c>
      <c r="I178" s="52"/>
      <c r="J178" s="70"/>
    </row>
    <row r="179" spans="1:10" ht="34.5" customHeight="1" outlineLevel="2">
      <c r="A179" s="52">
        <v>143</v>
      </c>
      <c r="B179" s="101" t="s">
        <v>506</v>
      </c>
      <c r="C179" s="55" t="s">
        <v>465</v>
      </c>
      <c r="D179" s="56" t="s">
        <v>464</v>
      </c>
      <c r="E179" s="101">
        <v>14</v>
      </c>
      <c r="F179" s="54">
        <f>(E179+2+(E179+2)*0.03)*1.12*31.5</f>
        <v>581.4144000000001</v>
      </c>
      <c r="G179" s="52">
        <v>70</v>
      </c>
      <c r="H179" s="67">
        <f>F179+G179</f>
        <v>651.4144000000001</v>
      </c>
      <c r="I179" s="52"/>
      <c r="J179" s="70"/>
    </row>
    <row r="180" spans="1:10" ht="47.25" customHeight="1" outlineLevel="2">
      <c r="A180" s="52">
        <v>144</v>
      </c>
      <c r="B180" s="101" t="s">
        <v>506</v>
      </c>
      <c r="C180" s="55" t="s">
        <v>485</v>
      </c>
      <c r="D180" s="56" t="s">
        <v>484</v>
      </c>
      <c r="E180" s="101">
        <v>19</v>
      </c>
      <c r="F180" s="54">
        <f>(E180+2+(E180+2)*0.03)*1.12*31.5</f>
        <v>763.1064</v>
      </c>
      <c r="G180" s="52">
        <v>30</v>
      </c>
      <c r="H180" s="67">
        <f>F180+G180</f>
        <v>793.1064</v>
      </c>
      <c r="I180" s="52"/>
      <c r="J180" s="70"/>
    </row>
    <row r="181" spans="1:10" ht="47.25" customHeight="1" outlineLevel="1">
      <c r="A181" s="52"/>
      <c r="B181" s="86" t="s">
        <v>574</v>
      </c>
      <c r="C181" s="55"/>
      <c r="F181" s="54"/>
      <c r="G181" s="52"/>
      <c r="H181" s="67">
        <f>SUBTOTAL(9,H178:H180)</f>
        <v>1801.5664000000002</v>
      </c>
      <c r="I181" s="52"/>
      <c r="J181" s="70">
        <f>I181-H181</f>
        <v>-1801.5664000000002</v>
      </c>
    </row>
    <row r="182" spans="1:10" ht="46.5" customHeight="1" outlineLevel="2">
      <c r="A182" s="52">
        <v>145</v>
      </c>
      <c r="B182" s="84" t="s">
        <v>54</v>
      </c>
      <c r="C182" s="95" t="s">
        <v>36</v>
      </c>
      <c r="D182" s="84" t="s">
        <v>137</v>
      </c>
      <c r="E182" s="84">
        <v>6</v>
      </c>
      <c r="F182" s="91">
        <f>(E182+2+(E182+2)*0.03)*1.12*31.5</f>
        <v>290.70720000000006</v>
      </c>
      <c r="G182" s="92">
        <v>20</v>
      </c>
      <c r="H182" s="93">
        <f>F182+G182</f>
        <v>310.70720000000006</v>
      </c>
      <c r="I182" s="52"/>
      <c r="J182" s="70"/>
    </row>
    <row r="183" spans="1:10" ht="46.5" customHeight="1" outlineLevel="1">
      <c r="A183" s="52"/>
      <c r="B183" s="87" t="s">
        <v>575</v>
      </c>
      <c r="C183" s="58"/>
      <c r="D183" s="49"/>
      <c r="E183" s="49"/>
      <c r="F183" s="54"/>
      <c r="G183" s="52"/>
      <c r="H183" s="67">
        <f>SUBTOTAL(9,H182:H182)</f>
        <v>310.70720000000006</v>
      </c>
      <c r="I183" s="52">
        <v>300</v>
      </c>
      <c r="J183" s="70">
        <f>I183-H183</f>
        <v>-10.707200000000057</v>
      </c>
    </row>
    <row r="184" spans="1:10" ht="45.75" customHeight="1" outlineLevel="2">
      <c r="A184" s="52">
        <v>146</v>
      </c>
      <c r="B184" s="64" t="s">
        <v>198</v>
      </c>
      <c r="C184" s="65" t="s">
        <v>63</v>
      </c>
      <c r="D184" s="64" t="s">
        <v>201</v>
      </c>
      <c r="E184" s="106">
        <v>18</v>
      </c>
      <c r="F184" s="63">
        <f>(E184+2+(E184+2)*0.03)*1.12*31.5</f>
        <v>726.768</v>
      </c>
      <c r="G184" s="59">
        <v>20</v>
      </c>
      <c r="H184" s="68">
        <f>F184+G184</f>
        <v>746.768</v>
      </c>
      <c r="I184" s="52"/>
      <c r="J184" s="70"/>
    </row>
    <row r="185" spans="1:10" ht="47.25" customHeight="1" outlineLevel="2">
      <c r="A185" s="52">
        <v>147</v>
      </c>
      <c r="B185" s="49" t="s">
        <v>198</v>
      </c>
      <c r="C185" s="58" t="s">
        <v>195</v>
      </c>
      <c r="D185" s="49" t="s">
        <v>155</v>
      </c>
      <c r="E185" s="15">
        <v>20</v>
      </c>
      <c r="F185" s="54">
        <f>(E185+2+(E185+2)*0.03)*1.12*31.5</f>
        <v>799.4448</v>
      </c>
      <c r="G185" s="52">
        <v>20</v>
      </c>
      <c r="H185" s="67">
        <f>F185+G185</f>
        <v>819.4448</v>
      </c>
      <c r="I185" s="52"/>
      <c r="J185" s="70"/>
    </row>
    <row r="186" spans="1:10" ht="40.5" customHeight="1" outlineLevel="2">
      <c r="A186" s="52">
        <v>148</v>
      </c>
      <c r="B186" s="81" t="s">
        <v>198</v>
      </c>
      <c r="C186" s="94" t="s">
        <v>87</v>
      </c>
      <c r="D186" s="81" t="s">
        <v>376</v>
      </c>
      <c r="E186" s="81">
        <v>13</v>
      </c>
      <c r="F186" s="88">
        <f>(E186+2+(E186+2)*0.03)*1.12*31.5</f>
        <v>545.076</v>
      </c>
      <c r="G186" s="89">
        <v>20</v>
      </c>
      <c r="H186" s="90">
        <f>F186+G186</f>
        <v>565.076</v>
      </c>
      <c r="I186" s="52"/>
      <c r="J186" s="70"/>
    </row>
    <row r="187" spans="1:10" ht="41.25" customHeight="1" outlineLevel="2">
      <c r="A187" s="52">
        <v>149</v>
      </c>
      <c r="B187" s="49" t="s">
        <v>198</v>
      </c>
      <c r="C187" s="58" t="s">
        <v>93</v>
      </c>
      <c r="D187" s="49" t="s">
        <v>375</v>
      </c>
      <c r="E187" s="100">
        <v>13</v>
      </c>
      <c r="F187" s="54">
        <f>(E187+2+(E187+2)*0.03)*1.12*31.5</f>
        <v>545.076</v>
      </c>
      <c r="G187" s="52">
        <v>20</v>
      </c>
      <c r="H187" s="67">
        <f>F187+G187</f>
        <v>565.076</v>
      </c>
      <c r="I187" s="52"/>
      <c r="J187" s="70"/>
    </row>
    <row r="188" spans="1:10" ht="36.75" customHeight="1" outlineLevel="2">
      <c r="A188" s="52">
        <v>150</v>
      </c>
      <c r="B188" s="81" t="s">
        <v>198</v>
      </c>
      <c r="C188" s="94" t="s">
        <v>75</v>
      </c>
      <c r="D188" s="81" t="s">
        <v>281</v>
      </c>
      <c r="E188" s="81">
        <v>19</v>
      </c>
      <c r="F188" s="88">
        <f>(E188+2+(E188+2)*0.03)*1.12*31.5</f>
        <v>763.1064</v>
      </c>
      <c r="G188" s="89">
        <v>70</v>
      </c>
      <c r="H188" s="90">
        <f>F188+G188</f>
        <v>833.1064</v>
      </c>
      <c r="I188" s="52"/>
      <c r="J188" s="70"/>
    </row>
    <row r="189" spans="1:10" ht="45" customHeight="1" outlineLevel="2">
      <c r="A189" s="52">
        <v>151</v>
      </c>
      <c r="B189" s="49" t="s">
        <v>198</v>
      </c>
      <c r="C189" s="58" t="s">
        <v>55</v>
      </c>
      <c r="D189" s="49" t="s">
        <v>368</v>
      </c>
      <c r="E189" s="100">
        <v>7</v>
      </c>
      <c r="F189" s="54">
        <f>(E189+2+(E189+2)*0.03)*1.12*31.5</f>
        <v>327.04560000000004</v>
      </c>
      <c r="G189" s="52">
        <v>20</v>
      </c>
      <c r="H189" s="67">
        <f>F189+G189</f>
        <v>347.04560000000004</v>
      </c>
      <c r="I189" s="52"/>
      <c r="J189" s="70"/>
    </row>
    <row r="190" spans="1:10" ht="52.5" customHeight="1" outlineLevel="2">
      <c r="A190" s="52">
        <v>152</v>
      </c>
      <c r="B190" s="49" t="s">
        <v>198</v>
      </c>
      <c r="C190" s="58" t="s">
        <v>142</v>
      </c>
      <c r="D190" s="49" t="s">
        <v>381</v>
      </c>
      <c r="E190" s="100">
        <v>15</v>
      </c>
      <c r="F190" s="54">
        <f>(E190+2+(E190+2)*0.03)*1.12*31.5</f>
        <v>617.7528000000001</v>
      </c>
      <c r="G190" s="52">
        <v>20</v>
      </c>
      <c r="H190" s="67">
        <f>F190+G190</f>
        <v>637.7528000000001</v>
      </c>
      <c r="I190" s="52"/>
      <c r="J190" s="70"/>
    </row>
    <row r="191" spans="1:10" ht="51" customHeight="1" outlineLevel="2">
      <c r="A191" s="52">
        <v>153</v>
      </c>
      <c r="B191" s="81" t="s">
        <v>198</v>
      </c>
      <c r="C191" s="94" t="s">
        <v>122</v>
      </c>
      <c r="D191" s="81" t="s">
        <v>170</v>
      </c>
      <c r="E191" s="81">
        <v>13</v>
      </c>
      <c r="F191" s="88">
        <f>(E191+2+(E191+2)*0.03)*1.12*31.5</f>
        <v>545.076</v>
      </c>
      <c r="G191" s="89">
        <v>20</v>
      </c>
      <c r="H191" s="90">
        <f>F191+G191</f>
        <v>565.076</v>
      </c>
      <c r="I191" s="52"/>
      <c r="J191" s="70"/>
    </row>
    <row r="192" spans="1:10" ht="48" customHeight="1" outlineLevel="2">
      <c r="A192" s="52">
        <v>154</v>
      </c>
      <c r="B192" s="49" t="s">
        <v>198</v>
      </c>
      <c r="C192" s="58" t="s">
        <v>182</v>
      </c>
      <c r="D192" s="49" t="s">
        <v>369</v>
      </c>
      <c r="E192" s="100">
        <v>19</v>
      </c>
      <c r="F192" s="54">
        <f>(E192+2+(E192+2)*0.03)*1.12*31.5</f>
        <v>763.1064</v>
      </c>
      <c r="G192" s="52">
        <v>20</v>
      </c>
      <c r="H192" s="67">
        <f>F192+G192</f>
        <v>783.1064</v>
      </c>
      <c r="I192" s="52"/>
      <c r="J192" s="70"/>
    </row>
    <row r="193" spans="1:10" ht="49.5" customHeight="1" outlineLevel="2">
      <c r="A193" s="52">
        <v>155</v>
      </c>
      <c r="B193" s="81" t="s">
        <v>198</v>
      </c>
      <c r="C193" s="94" t="s">
        <v>17</v>
      </c>
      <c r="D193" s="81" t="s">
        <v>261</v>
      </c>
      <c r="E193" s="81">
        <v>5</v>
      </c>
      <c r="F193" s="88">
        <f>(E193+2+(E193+2)*0.03)*1.12*31.5</f>
        <v>254.36880000000002</v>
      </c>
      <c r="G193" s="89">
        <v>20</v>
      </c>
      <c r="H193" s="90">
        <f>F193+G193</f>
        <v>274.3688</v>
      </c>
      <c r="I193" s="52"/>
      <c r="J193" s="70"/>
    </row>
    <row r="194" spans="1:10" ht="48.75" customHeight="1" outlineLevel="2">
      <c r="A194" s="52">
        <v>156</v>
      </c>
      <c r="B194" s="81" t="s">
        <v>198</v>
      </c>
      <c r="C194" s="94" t="s">
        <v>128</v>
      </c>
      <c r="D194" s="81" t="s">
        <v>264</v>
      </c>
      <c r="E194" s="81">
        <v>14</v>
      </c>
      <c r="F194" s="88">
        <f>(E194+2+(E194+2)*0.03)*1.12*31.5</f>
        <v>581.4144000000001</v>
      </c>
      <c r="G194" s="89">
        <v>20</v>
      </c>
      <c r="H194" s="90">
        <f>F194+G194</f>
        <v>601.4144000000001</v>
      </c>
      <c r="I194" s="52"/>
      <c r="J194" s="70"/>
    </row>
    <row r="195" spans="1:10" ht="38.25" customHeight="1" outlineLevel="2">
      <c r="A195" s="52">
        <v>157</v>
      </c>
      <c r="B195" s="81" t="s">
        <v>198</v>
      </c>
      <c r="C195" s="94" t="s">
        <v>108</v>
      </c>
      <c r="D195" s="81" t="s">
        <v>295</v>
      </c>
      <c r="E195" s="81">
        <v>253</v>
      </c>
      <c r="F195" s="88">
        <f>(E195+2+(E195+2)*0.03)*1.12*31.5</f>
        <v>9266.292</v>
      </c>
      <c r="G195" s="89">
        <v>70</v>
      </c>
      <c r="H195" s="90">
        <f>F195+G195</f>
        <v>9336.292</v>
      </c>
      <c r="I195" s="52"/>
      <c r="J195" s="70"/>
    </row>
    <row r="196" spans="1:10" ht="32.25" customHeight="1" outlineLevel="2">
      <c r="A196" s="52">
        <v>158</v>
      </c>
      <c r="B196" s="49" t="s">
        <v>198</v>
      </c>
      <c r="C196" s="72" t="s">
        <v>491</v>
      </c>
      <c r="D196" s="49" t="s">
        <v>490</v>
      </c>
      <c r="E196" s="100">
        <v>102</v>
      </c>
      <c r="F196" s="54">
        <f>(E196+2+(E196+2)*0.03)*1.12*31.5</f>
        <v>3779.1936000000005</v>
      </c>
      <c r="G196" s="52">
        <v>70</v>
      </c>
      <c r="H196" s="67">
        <f>F196+G196</f>
        <v>3849.1936000000005</v>
      </c>
      <c r="I196" s="52"/>
      <c r="J196" s="70"/>
    </row>
    <row r="197" spans="1:10" ht="39" customHeight="1" outlineLevel="2">
      <c r="A197" s="52">
        <v>159</v>
      </c>
      <c r="B197" s="52" t="s">
        <v>500</v>
      </c>
      <c r="C197" s="55" t="s">
        <v>387</v>
      </c>
      <c r="D197" s="50" t="s">
        <v>386</v>
      </c>
      <c r="E197" s="101">
        <v>20</v>
      </c>
      <c r="F197" s="54">
        <f>(E197+2+(E197+2)*0.03)*1.12*31.5</f>
        <v>799.4448</v>
      </c>
      <c r="G197" s="52">
        <v>20</v>
      </c>
      <c r="H197" s="67">
        <f>F197+G197</f>
        <v>819.4448</v>
      </c>
      <c r="I197" s="52"/>
      <c r="J197" s="70"/>
    </row>
    <row r="198" spans="1:10" ht="39" customHeight="1" outlineLevel="1">
      <c r="A198" s="52"/>
      <c r="B198" s="86" t="s">
        <v>576</v>
      </c>
      <c r="C198" s="55"/>
      <c r="D198" s="50"/>
      <c r="F198" s="54"/>
      <c r="G198" s="52"/>
      <c r="H198" s="67">
        <f>SUBTOTAL(9,H184:H197)</f>
        <v>20743.165600000004</v>
      </c>
      <c r="I198" s="52">
        <v>16000</v>
      </c>
      <c r="J198" s="70">
        <f>I198-H198</f>
        <v>-4743.165600000004</v>
      </c>
    </row>
    <row r="199" spans="1:10" ht="38.25" customHeight="1" outlineLevel="2">
      <c r="A199" s="52">
        <v>160</v>
      </c>
      <c r="B199" s="64" t="s">
        <v>134</v>
      </c>
      <c r="C199" s="65" t="s">
        <v>138</v>
      </c>
      <c r="D199" s="66" t="s">
        <v>392</v>
      </c>
      <c r="E199" s="102">
        <v>6</v>
      </c>
      <c r="F199" s="63">
        <f>(E199+2+(E199+2)*0.03)*1.12*31.5</f>
        <v>290.70720000000006</v>
      </c>
      <c r="G199" s="59">
        <v>20</v>
      </c>
      <c r="H199" s="68">
        <f>F199+G199</f>
        <v>310.70720000000006</v>
      </c>
      <c r="I199" s="52"/>
      <c r="J199" s="70"/>
    </row>
    <row r="200" spans="1:10" ht="33" customHeight="1" outlineLevel="2">
      <c r="A200" s="52">
        <v>161</v>
      </c>
      <c r="B200" s="81" t="s">
        <v>134</v>
      </c>
      <c r="C200" s="94" t="s">
        <v>263</v>
      </c>
      <c r="D200" s="81" t="s">
        <v>262</v>
      </c>
      <c r="E200" s="81">
        <v>26</v>
      </c>
      <c r="F200" s="88">
        <f>(E200+2+(E200+2)*0.03)*1.12*31.5</f>
        <v>1017.4752000000001</v>
      </c>
      <c r="G200" s="89">
        <v>20</v>
      </c>
      <c r="H200" s="90">
        <f>F200+G200</f>
        <v>1037.4752</v>
      </c>
      <c r="I200" s="52"/>
      <c r="J200" s="70"/>
    </row>
    <row r="201" spans="1:10" ht="47.25" customHeight="1" outlineLevel="2">
      <c r="A201" s="52">
        <v>162</v>
      </c>
      <c r="B201" s="81" t="s">
        <v>134</v>
      </c>
      <c r="C201" s="94" t="s">
        <v>21</v>
      </c>
      <c r="D201" s="81" t="s">
        <v>248</v>
      </c>
      <c r="E201" s="81">
        <v>3</v>
      </c>
      <c r="F201" s="88">
        <f>(E201+2+(E201+2)*0.03)*1.12*31.5</f>
        <v>181.692</v>
      </c>
      <c r="G201" s="89">
        <v>20</v>
      </c>
      <c r="H201" s="90">
        <f>F201+G201</f>
        <v>201.692</v>
      </c>
      <c r="I201" s="52"/>
      <c r="J201" s="70"/>
    </row>
    <row r="202" spans="1:10" ht="36" customHeight="1" outlineLevel="2">
      <c r="A202" s="52">
        <v>163</v>
      </c>
      <c r="B202" s="81" t="s">
        <v>134</v>
      </c>
      <c r="C202" s="94" t="s">
        <v>234</v>
      </c>
      <c r="D202" s="81" t="s">
        <v>235</v>
      </c>
      <c r="E202" s="81">
        <v>20</v>
      </c>
      <c r="F202" s="88">
        <f>(E202+2+(E202+2)*0.03)*1.12*31.5</f>
        <v>799.4448</v>
      </c>
      <c r="G202" s="89">
        <v>20</v>
      </c>
      <c r="H202" s="90">
        <f>F202+G202</f>
        <v>819.4448</v>
      </c>
      <c r="I202" s="52"/>
      <c r="J202" s="70"/>
    </row>
    <row r="203" spans="1:10" ht="36" customHeight="1" outlineLevel="2">
      <c r="A203" s="52">
        <v>164</v>
      </c>
      <c r="B203" s="49" t="s">
        <v>134</v>
      </c>
      <c r="C203" s="55" t="s">
        <v>217</v>
      </c>
      <c r="D203" s="56" t="s">
        <v>218</v>
      </c>
      <c r="E203" s="101">
        <v>81</v>
      </c>
      <c r="F203" s="54">
        <f>(E203+2+(E203+2)*0.03)*1.12*31.5</f>
        <v>3016.0872</v>
      </c>
      <c r="G203" s="52">
        <v>200</v>
      </c>
      <c r="H203" s="67">
        <f>F203+G203</f>
        <v>3216.0872</v>
      </c>
      <c r="I203" s="52"/>
      <c r="J203" s="70"/>
    </row>
    <row r="204" spans="1:10" ht="38.25" outlineLevel="2">
      <c r="A204" s="52">
        <v>165</v>
      </c>
      <c r="B204" s="49" t="s">
        <v>134</v>
      </c>
      <c r="C204" s="58" t="s">
        <v>300</v>
      </c>
      <c r="D204" s="49" t="s">
        <v>299</v>
      </c>
      <c r="E204" s="100">
        <v>1</v>
      </c>
      <c r="F204" s="54">
        <f>(E204+2+(E204+2)*0.03)*1.12*31.5</f>
        <v>109.01520000000001</v>
      </c>
      <c r="G204" s="52">
        <v>20</v>
      </c>
      <c r="H204" s="67">
        <f>F204+G204</f>
        <v>129.0152</v>
      </c>
      <c r="I204" s="52"/>
      <c r="J204" s="70"/>
    </row>
    <row r="205" spans="1:10" ht="73.5" customHeight="1" outlineLevel="2">
      <c r="A205" s="52">
        <v>166</v>
      </c>
      <c r="B205" s="49" t="s">
        <v>134</v>
      </c>
      <c r="C205" s="58" t="s">
        <v>302</v>
      </c>
      <c r="D205" s="49" t="s">
        <v>301</v>
      </c>
      <c r="E205" s="100">
        <v>2</v>
      </c>
      <c r="F205" s="54">
        <f>(E205+2+(E205+2)*0.03)*1.12*31.5</f>
        <v>145.35360000000003</v>
      </c>
      <c r="G205" s="52">
        <v>20</v>
      </c>
      <c r="H205" s="67">
        <f>F205+G205</f>
        <v>165.35360000000003</v>
      </c>
      <c r="I205" s="52"/>
      <c r="J205" s="70"/>
    </row>
    <row r="206" spans="1:10" ht="33" customHeight="1" outlineLevel="2">
      <c r="A206" s="52">
        <v>167</v>
      </c>
      <c r="B206" s="49" t="s">
        <v>134</v>
      </c>
      <c r="C206" s="58" t="s">
        <v>304</v>
      </c>
      <c r="D206" s="49" t="s">
        <v>303</v>
      </c>
      <c r="E206" s="100">
        <v>8</v>
      </c>
      <c r="F206" s="54">
        <f>(E206+2+(E206+2)*0.03)*1.12*31.5</f>
        <v>363.384</v>
      </c>
      <c r="G206" s="52">
        <v>20</v>
      </c>
      <c r="H206" s="67">
        <f>F206+G206</f>
        <v>383.384</v>
      </c>
      <c r="I206" s="52"/>
      <c r="J206" s="70"/>
    </row>
    <row r="207" spans="1:10" ht="49.5" customHeight="1" outlineLevel="2">
      <c r="A207" s="52">
        <v>168</v>
      </c>
      <c r="B207" s="49" t="s">
        <v>134</v>
      </c>
      <c r="C207" s="58" t="s">
        <v>400</v>
      </c>
      <c r="D207" s="49" t="s">
        <v>310</v>
      </c>
      <c r="E207" s="100">
        <v>28</v>
      </c>
      <c r="F207" s="54">
        <f>(E207+2+(E207+2)*0.03)*1.12*31.5</f>
        <v>1090.152</v>
      </c>
      <c r="G207" s="52">
        <v>20</v>
      </c>
      <c r="H207" s="67">
        <f>F207+G207</f>
        <v>1110.152</v>
      </c>
      <c r="I207" s="52"/>
      <c r="J207" s="70"/>
    </row>
    <row r="208" spans="1:10" ht="51" customHeight="1" outlineLevel="2">
      <c r="A208" s="52">
        <v>169</v>
      </c>
      <c r="B208" s="49" t="s">
        <v>134</v>
      </c>
      <c r="C208" s="55" t="s">
        <v>367</v>
      </c>
      <c r="D208" s="56" t="s">
        <v>366</v>
      </c>
      <c r="E208" s="101">
        <v>9</v>
      </c>
      <c r="F208" s="54">
        <f>(E208+2+(E208+2)*0.03)*1.12*31.5</f>
        <v>399.7224</v>
      </c>
      <c r="G208" s="52">
        <v>20</v>
      </c>
      <c r="H208" s="67">
        <f>F208+G208</f>
        <v>419.7224</v>
      </c>
      <c r="I208" s="52"/>
      <c r="J208" s="70"/>
    </row>
    <row r="209" spans="1:10" ht="45" customHeight="1" outlineLevel="2">
      <c r="A209" s="52">
        <v>170</v>
      </c>
      <c r="B209" s="49" t="s">
        <v>134</v>
      </c>
      <c r="C209" s="55" t="s">
        <v>371</v>
      </c>
      <c r="D209" s="56" t="s">
        <v>370</v>
      </c>
      <c r="E209" s="101">
        <v>15</v>
      </c>
      <c r="F209" s="54">
        <f>(E209+2+(E209+2)*0.03)*1.12*31.5</f>
        <v>617.7528000000001</v>
      </c>
      <c r="G209" s="52">
        <v>20</v>
      </c>
      <c r="H209" s="67">
        <f>F209+G209</f>
        <v>637.7528000000001</v>
      </c>
      <c r="I209" s="52"/>
      <c r="J209" s="70"/>
    </row>
    <row r="210" spans="1:10" ht="54" customHeight="1" outlineLevel="2">
      <c r="A210" s="52">
        <v>171</v>
      </c>
      <c r="B210" s="49" t="s">
        <v>134</v>
      </c>
      <c r="C210" s="55" t="s">
        <v>439</v>
      </c>
      <c r="D210" s="56" t="s">
        <v>440</v>
      </c>
      <c r="E210" s="101">
        <v>12</v>
      </c>
      <c r="F210" s="54">
        <f>(E210+2+(E210+2)*0.03)*1.12*31.5</f>
        <v>508.73760000000004</v>
      </c>
      <c r="G210" s="52">
        <v>20</v>
      </c>
      <c r="H210" s="67">
        <f>F210+G210</f>
        <v>528.7376</v>
      </c>
      <c r="I210" s="52"/>
      <c r="J210" s="70"/>
    </row>
    <row r="211" spans="1:10" ht="42.75" customHeight="1" outlineLevel="2">
      <c r="A211" s="52">
        <v>172</v>
      </c>
      <c r="B211" s="52" t="s">
        <v>134</v>
      </c>
      <c r="C211" s="74" t="s">
        <v>461</v>
      </c>
      <c r="D211" s="56" t="s">
        <v>460</v>
      </c>
      <c r="E211" s="101">
        <v>1</v>
      </c>
      <c r="F211" s="54">
        <f>(E211+2+(E211+2)*0.03)*1.12*31.5</f>
        <v>109.01520000000001</v>
      </c>
      <c r="G211" s="52">
        <v>20</v>
      </c>
      <c r="H211" s="67">
        <f>F211+G211</f>
        <v>129.0152</v>
      </c>
      <c r="I211" s="52"/>
      <c r="J211" s="70"/>
    </row>
    <row r="212" spans="1:10" ht="45" customHeight="1" outlineLevel="2">
      <c r="A212" s="52">
        <v>173</v>
      </c>
      <c r="B212" s="89" t="s">
        <v>134</v>
      </c>
      <c r="C212" s="96" t="s">
        <v>246</v>
      </c>
      <c r="D212" s="82" t="s">
        <v>247</v>
      </c>
      <c r="E212" s="89">
        <v>11</v>
      </c>
      <c r="F212" s="88">
        <f>(E212+2+(E212+2)*0.03)*1.12*31.5</f>
        <v>472.39920000000006</v>
      </c>
      <c r="G212" s="89">
        <v>20</v>
      </c>
      <c r="H212" s="90">
        <f>F212+G212</f>
        <v>492.39920000000006</v>
      </c>
      <c r="I212" s="52"/>
      <c r="J212" s="70"/>
    </row>
    <row r="213" spans="1:10" ht="60" customHeight="1" outlineLevel="2">
      <c r="A213" s="52">
        <v>174</v>
      </c>
      <c r="B213" s="52" t="s">
        <v>134</v>
      </c>
      <c r="C213" s="55" t="s">
        <v>487</v>
      </c>
      <c r="D213" s="56" t="s">
        <v>486</v>
      </c>
      <c r="E213" s="101">
        <v>6</v>
      </c>
      <c r="F213" s="54">
        <f>(E213+2+(E213+2)*0.03)*1.12*31.5</f>
        <v>290.70720000000006</v>
      </c>
      <c r="G213" s="52">
        <v>20</v>
      </c>
      <c r="H213" s="67">
        <f>F213+G213</f>
        <v>310.70720000000006</v>
      </c>
      <c r="I213" s="52"/>
      <c r="J213" s="70"/>
    </row>
    <row r="214" spans="1:10" ht="51" customHeight="1" outlineLevel="2">
      <c r="A214" s="52">
        <v>175</v>
      </c>
      <c r="B214" s="52" t="s">
        <v>496</v>
      </c>
      <c r="C214" s="55" t="s">
        <v>451</v>
      </c>
      <c r="D214" s="56" t="s">
        <v>452</v>
      </c>
      <c r="E214" s="101">
        <v>50</v>
      </c>
      <c r="F214" s="54">
        <f>(E214+2+(E214+2)*0.03)*1.12*31.5</f>
        <v>1889.5968000000003</v>
      </c>
      <c r="G214" s="52">
        <v>300</v>
      </c>
      <c r="H214" s="67">
        <f>F214+G214</f>
        <v>2189.5968000000003</v>
      </c>
      <c r="I214" s="52"/>
      <c r="J214" s="70"/>
    </row>
    <row r="215" spans="1:10" ht="51" customHeight="1" outlineLevel="1">
      <c r="A215" s="52"/>
      <c r="B215" s="86" t="s">
        <v>577</v>
      </c>
      <c r="C215" s="55"/>
      <c r="F215" s="54"/>
      <c r="G215" s="52"/>
      <c r="H215" s="67">
        <f>SUBTOTAL(9,H199:H214)</f>
        <v>12081.2424</v>
      </c>
      <c r="I215" s="52">
        <v>8720</v>
      </c>
      <c r="J215" s="70">
        <f>I215-H215</f>
        <v>-3361.242399999999</v>
      </c>
    </row>
    <row r="216" spans="1:10" ht="55.5" customHeight="1" outlineLevel="2">
      <c r="A216" s="52">
        <v>176</v>
      </c>
      <c r="B216" s="59" t="s">
        <v>507</v>
      </c>
      <c r="C216" s="62" t="s">
        <v>391</v>
      </c>
      <c r="D216" s="60" t="s">
        <v>390</v>
      </c>
      <c r="E216" s="99">
        <v>3</v>
      </c>
      <c r="F216" s="63">
        <f>(E216+2+(E216+2)*0.03)*1.12*31.5</f>
        <v>181.692</v>
      </c>
      <c r="G216" s="59">
        <v>20</v>
      </c>
      <c r="H216" s="68">
        <f>F216+G216</f>
        <v>201.692</v>
      </c>
      <c r="I216" s="52"/>
      <c r="J216" s="70"/>
    </row>
    <row r="217" spans="1:10" ht="55.5" customHeight="1" outlineLevel="1">
      <c r="A217" s="52"/>
      <c r="B217" s="86" t="s">
        <v>578</v>
      </c>
      <c r="C217" s="55"/>
      <c r="F217" s="54"/>
      <c r="G217" s="52"/>
      <c r="H217" s="67">
        <f>SUBTOTAL(9,H216:H216)</f>
        <v>201.692</v>
      </c>
      <c r="I217" s="52">
        <v>181</v>
      </c>
      <c r="J217" s="70">
        <f>I217-H217</f>
        <v>-20.692000000000007</v>
      </c>
    </row>
    <row r="218" spans="1:10" ht="48" customHeight="1" outlineLevel="2">
      <c r="A218" s="52">
        <v>177</v>
      </c>
      <c r="B218" s="84" t="s">
        <v>178</v>
      </c>
      <c r="C218" s="95" t="s">
        <v>11</v>
      </c>
      <c r="D218" s="84" t="s">
        <v>80</v>
      </c>
      <c r="E218" s="84">
        <v>7</v>
      </c>
      <c r="F218" s="91">
        <f>(E218+2+(E218+2)*0.03)*1.12*31.5</f>
        <v>327.04560000000004</v>
      </c>
      <c r="G218" s="92">
        <v>70</v>
      </c>
      <c r="H218" s="93">
        <f>F218+G218</f>
        <v>397.04560000000004</v>
      </c>
      <c r="I218" s="52"/>
      <c r="J218" s="70"/>
    </row>
    <row r="219" spans="1:10" ht="38.25" customHeight="1" outlineLevel="2">
      <c r="A219" s="52">
        <v>178</v>
      </c>
      <c r="B219" s="49" t="s">
        <v>178</v>
      </c>
      <c r="C219" s="58" t="s">
        <v>38</v>
      </c>
      <c r="D219" s="49" t="s">
        <v>53</v>
      </c>
      <c r="E219" s="100">
        <v>5</v>
      </c>
      <c r="F219" s="54">
        <f>(E219+2+(E219+2)*0.03)*1.12*31.5</f>
        <v>254.36880000000002</v>
      </c>
      <c r="G219" s="52">
        <v>30</v>
      </c>
      <c r="H219" s="67">
        <f>F219+G219</f>
        <v>284.3688</v>
      </c>
      <c r="I219" s="52"/>
      <c r="J219" s="70"/>
    </row>
    <row r="220" spans="1:10" ht="38.25" customHeight="1" outlineLevel="1">
      <c r="A220" s="52"/>
      <c r="B220" s="87" t="s">
        <v>579</v>
      </c>
      <c r="C220" s="58"/>
      <c r="D220" s="49"/>
      <c r="E220" s="49"/>
      <c r="F220" s="54"/>
      <c r="G220" s="52"/>
      <c r="H220" s="67">
        <f>SUBTOTAL(9,H218:H219)</f>
        <v>681.4144000000001</v>
      </c>
      <c r="I220" s="52">
        <v>555.5</v>
      </c>
      <c r="J220" s="70">
        <f>I220-H220</f>
        <v>-125.91440000000011</v>
      </c>
    </row>
    <row r="221" spans="1:10" ht="42" customHeight="1" outlineLevel="2">
      <c r="A221" s="52">
        <v>179</v>
      </c>
      <c r="B221" s="92" t="s">
        <v>526</v>
      </c>
      <c r="C221" s="97" t="s">
        <v>276</v>
      </c>
      <c r="D221" s="83" t="s">
        <v>275</v>
      </c>
      <c r="E221" s="92">
        <v>19</v>
      </c>
      <c r="F221" s="91">
        <f>(E221+2+(E221+2)*0.03)*1.12*31.5</f>
        <v>763.1064</v>
      </c>
      <c r="G221" s="92">
        <v>30</v>
      </c>
      <c r="H221" s="93">
        <f>F221+G221</f>
        <v>793.1064</v>
      </c>
      <c r="I221" s="52"/>
      <c r="J221" s="70"/>
    </row>
    <row r="222" spans="1:10" ht="42" customHeight="1" outlineLevel="1">
      <c r="A222" s="52"/>
      <c r="B222" s="86" t="s">
        <v>580</v>
      </c>
      <c r="C222" s="55"/>
      <c r="F222" s="54"/>
      <c r="G222" s="52"/>
      <c r="H222" s="67">
        <f>SUBTOTAL(9,H221:H221)</f>
        <v>793.1064</v>
      </c>
      <c r="I222" s="52"/>
      <c r="J222" s="70">
        <f>I222-H222</f>
        <v>-793.1064</v>
      </c>
    </row>
    <row r="223" spans="1:10" ht="36.75" customHeight="1" outlineLevel="2">
      <c r="A223" s="52">
        <v>180</v>
      </c>
      <c r="B223" s="59" t="s">
        <v>529</v>
      </c>
      <c r="C223" s="62" t="s">
        <v>463</v>
      </c>
      <c r="D223" s="60" t="s">
        <v>462</v>
      </c>
      <c r="E223" s="99">
        <v>18</v>
      </c>
      <c r="F223" s="63">
        <f>(E223+2+(E223+2)*0.03)*1.12*31.5</f>
        <v>726.768</v>
      </c>
      <c r="G223" s="59">
        <v>20</v>
      </c>
      <c r="H223" s="68">
        <f>F223+G223</f>
        <v>746.768</v>
      </c>
      <c r="I223" s="52"/>
      <c r="J223" s="70"/>
    </row>
    <row r="224" spans="1:10" ht="36.75" customHeight="1" outlineLevel="1">
      <c r="A224" s="52"/>
      <c r="B224" s="86" t="s">
        <v>581</v>
      </c>
      <c r="C224" s="55"/>
      <c r="F224" s="54"/>
      <c r="G224" s="52"/>
      <c r="H224" s="67">
        <f>SUBTOTAL(9,H223:H223)</f>
        <v>746.768</v>
      </c>
      <c r="I224" s="52"/>
      <c r="J224" s="70">
        <f>I224-H224</f>
        <v>-746.768</v>
      </c>
    </row>
    <row r="225" spans="1:10" ht="33" customHeight="1" outlineLevel="2">
      <c r="A225" s="52">
        <v>181</v>
      </c>
      <c r="B225" s="64" t="s">
        <v>9</v>
      </c>
      <c r="C225" s="65" t="s">
        <v>76</v>
      </c>
      <c r="D225" s="64" t="s">
        <v>61</v>
      </c>
      <c r="E225" s="64">
        <v>6</v>
      </c>
      <c r="F225" s="63">
        <f>(E225+2+(E225+2)*0.03)*1.12*31.5</f>
        <v>290.70720000000006</v>
      </c>
      <c r="G225" s="59">
        <v>70</v>
      </c>
      <c r="H225" s="68">
        <f>F225+G225</f>
        <v>360.70720000000006</v>
      </c>
      <c r="I225" s="52"/>
      <c r="J225" s="70"/>
    </row>
    <row r="226" spans="1:10" ht="57.75" customHeight="1" outlineLevel="2">
      <c r="A226" s="52">
        <v>182</v>
      </c>
      <c r="B226" s="81" t="s">
        <v>9</v>
      </c>
      <c r="C226" s="94" t="s">
        <v>172</v>
      </c>
      <c r="D226" s="81" t="s">
        <v>158</v>
      </c>
      <c r="E226" s="81">
        <v>3</v>
      </c>
      <c r="F226" s="88">
        <f>(E226+2+(E226+2)*0.03)*1.12*31.5</f>
        <v>181.692</v>
      </c>
      <c r="G226" s="89">
        <v>70</v>
      </c>
      <c r="H226" s="90">
        <f>F226+G226</f>
        <v>251.692</v>
      </c>
      <c r="I226" s="52"/>
      <c r="J226" s="70"/>
    </row>
    <row r="227" spans="1:10" ht="43.5" customHeight="1" outlineLevel="2">
      <c r="A227" s="52">
        <v>183</v>
      </c>
      <c r="B227" s="49" t="s">
        <v>9</v>
      </c>
      <c r="C227" s="58" t="s">
        <v>165</v>
      </c>
      <c r="D227" s="49" t="s">
        <v>146</v>
      </c>
      <c r="E227" s="100">
        <v>4</v>
      </c>
      <c r="F227" s="54">
        <f>(E227+2+(E227+2)*0.03)*1.12*31.5</f>
        <v>218.03040000000001</v>
      </c>
      <c r="G227" s="52">
        <v>20</v>
      </c>
      <c r="H227" s="67">
        <f>F227+G227</f>
        <v>238.03040000000001</v>
      </c>
      <c r="I227" s="52"/>
      <c r="J227" s="70"/>
    </row>
    <row r="228" spans="1:10" ht="39" customHeight="1" outlineLevel="2">
      <c r="A228" s="52">
        <v>184</v>
      </c>
      <c r="B228" s="49" t="s">
        <v>9</v>
      </c>
      <c r="C228" s="58" t="s">
        <v>45</v>
      </c>
      <c r="D228" s="49" t="s">
        <v>41</v>
      </c>
      <c r="E228" s="100">
        <v>17</v>
      </c>
      <c r="F228" s="54">
        <f>(E228+2+(E228+2)*0.03)*1.12*31.5</f>
        <v>690.4296</v>
      </c>
      <c r="G228" s="52">
        <v>20</v>
      </c>
      <c r="H228" s="67">
        <f>F228+G228</f>
        <v>710.4296</v>
      </c>
      <c r="I228" s="52"/>
      <c r="J228" s="70"/>
    </row>
    <row r="229" spans="1:10" ht="12.75" customHeight="1" outlineLevel="2">
      <c r="A229" s="52">
        <v>185</v>
      </c>
      <c r="B229" s="49" t="s">
        <v>9</v>
      </c>
      <c r="C229" s="58" t="s">
        <v>96</v>
      </c>
      <c r="D229" s="49" t="s">
        <v>47</v>
      </c>
      <c r="E229" s="100">
        <v>10</v>
      </c>
      <c r="F229" s="54">
        <f>(E229+2+(E229+2)*0.03)*1.12*31.5</f>
        <v>436.06080000000003</v>
      </c>
      <c r="G229" s="52">
        <v>30</v>
      </c>
      <c r="H229" s="67">
        <f>F229+G229</f>
        <v>466.06080000000003</v>
      </c>
      <c r="I229" s="52"/>
      <c r="J229" s="70"/>
    </row>
    <row r="230" spans="1:10" ht="12.75" customHeight="1" outlineLevel="2">
      <c r="A230" s="52">
        <v>186</v>
      </c>
      <c r="B230" s="49" t="s">
        <v>9</v>
      </c>
      <c r="C230" s="58" t="s">
        <v>135</v>
      </c>
      <c r="D230" s="49" t="s">
        <v>191</v>
      </c>
      <c r="E230" s="100">
        <v>7</v>
      </c>
      <c r="F230" s="54">
        <f>(E230+2+(E230+2)*0.03)*1.12*31.5</f>
        <v>327.04560000000004</v>
      </c>
      <c r="G230" s="52">
        <v>30</v>
      </c>
      <c r="H230" s="67">
        <f>F230+G230</f>
        <v>357.04560000000004</v>
      </c>
      <c r="I230" s="52"/>
      <c r="J230" s="70"/>
    </row>
    <row r="231" spans="1:10" ht="12.75" customHeight="1" outlineLevel="2">
      <c r="A231" s="52">
        <v>187</v>
      </c>
      <c r="B231" s="49" t="s">
        <v>9</v>
      </c>
      <c r="C231" s="72" t="s">
        <v>56</v>
      </c>
      <c r="D231" s="49" t="s">
        <v>16</v>
      </c>
      <c r="E231" s="100">
        <v>49</v>
      </c>
      <c r="F231" s="54">
        <f>(E231+2+(E231+2)*0.03)*1.12*31.5</f>
        <v>1853.2584000000002</v>
      </c>
      <c r="G231" s="52">
        <v>200</v>
      </c>
      <c r="H231" s="67">
        <f>F231+G231</f>
        <v>2053.2584</v>
      </c>
      <c r="I231" s="52"/>
      <c r="J231" s="70"/>
    </row>
    <row r="232" spans="1:10" ht="12.75" customHeight="1" outlineLevel="1">
      <c r="A232" s="52"/>
      <c r="B232" s="87" t="s">
        <v>582</v>
      </c>
      <c r="C232" s="49"/>
      <c r="D232" s="49"/>
      <c r="E232" s="49"/>
      <c r="F232" s="54"/>
      <c r="G232" s="52"/>
      <c r="H232" s="67">
        <f>SUBTOTAL(9,H225:H231)</f>
        <v>4437.224</v>
      </c>
      <c r="I232" s="52">
        <v>4500</v>
      </c>
      <c r="J232" s="70">
        <f>I232-H232</f>
        <v>62.77599999999984</v>
      </c>
    </row>
    <row r="233" spans="1:10" ht="12.75" customHeight="1" outlineLevel="2">
      <c r="A233" s="52">
        <v>188</v>
      </c>
      <c r="B233" s="59" t="s">
        <v>524</v>
      </c>
      <c r="C233" s="62" t="s">
        <v>456</v>
      </c>
      <c r="D233" s="60" t="s">
        <v>455</v>
      </c>
      <c r="E233" s="99">
        <v>82</v>
      </c>
      <c r="F233" s="63">
        <f>(E233+2+(E233+2)*0.03)*1.12*31.5</f>
        <v>3052.4256</v>
      </c>
      <c r="G233" s="59">
        <v>200</v>
      </c>
      <c r="H233" s="68">
        <f>F233+G233</f>
        <v>3252.4256</v>
      </c>
      <c r="I233" s="52"/>
      <c r="J233" s="70"/>
    </row>
    <row r="234" spans="1:10" ht="12.75" customHeight="1" outlineLevel="1">
      <c r="A234" s="52"/>
      <c r="B234" s="86" t="s">
        <v>583</v>
      </c>
      <c r="C234" s="55"/>
      <c r="F234" s="54"/>
      <c r="G234" s="52"/>
      <c r="H234" s="67">
        <f>SUBTOTAL(9,H233:H233)</f>
        <v>3252.4256</v>
      </c>
      <c r="I234" s="52"/>
      <c r="J234" s="70">
        <f>I234-H234</f>
        <v>-3252.4256</v>
      </c>
    </row>
    <row r="235" spans="1:10" ht="12.75" customHeight="1" outlineLevel="2">
      <c r="A235" s="52">
        <v>189</v>
      </c>
      <c r="B235" s="59" t="s">
        <v>514</v>
      </c>
      <c r="C235" s="62" t="s">
        <v>364</v>
      </c>
      <c r="D235" s="60" t="s">
        <v>365</v>
      </c>
      <c r="E235" s="99">
        <v>47</v>
      </c>
      <c r="F235" s="63">
        <f>(E235+2+(E235+2)*0.03)*1.12*31.5</f>
        <v>1780.5816</v>
      </c>
      <c r="G235" s="59">
        <v>200</v>
      </c>
      <c r="H235" s="68">
        <f>F235+G235</f>
        <v>1980.5816</v>
      </c>
      <c r="I235" s="52"/>
      <c r="J235" s="70"/>
    </row>
    <row r="236" spans="1:10" ht="12.75" customHeight="1" outlineLevel="1">
      <c r="A236" s="52"/>
      <c r="B236" s="86" t="s">
        <v>584</v>
      </c>
      <c r="C236" s="55"/>
      <c r="F236" s="54"/>
      <c r="G236" s="52"/>
      <c r="H236" s="67">
        <f>SUBTOTAL(9,H235:H235)</f>
        <v>1980.5816</v>
      </c>
      <c r="I236" s="52">
        <v>1800</v>
      </c>
      <c r="J236" s="70">
        <f>I236-H236</f>
        <v>-180.58159999999998</v>
      </c>
    </row>
    <row r="237" spans="1:10" ht="12.75" customHeight="1" outlineLevel="2">
      <c r="A237" s="52">
        <v>190</v>
      </c>
      <c r="B237" s="59" t="s">
        <v>535</v>
      </c>
      <c r="C237" s="62" t="s">
        <v>475</v>
      </c>
      <c r="D237" s="103" t="s">
        <v>474</v>
      </c>
      <c r="E237" s="59">
        <v>100</v>
      </c>
      <c r="F237" s="63">
        <f>(E237+2+(E237+2)*0.03)*1.12*31.5</f>
        <v>3706.5168000000003</v>
      </c>
      <c r="G237" s="59">
        <v>300</v>
      </c>
      <c r="H237" s="68">
        <f>F237+G237</f>
        <v>4006.5168000000003</v>
      </c>
      <c r="I237" s="52"/>
      <c r="J237" s="70"/>
    </row>
    <row r="238" spans="1:10" ht="12.75" customHeight="1" outlineLevel="1">
      <c r="A238" s="52"/>
      <c r="B238" s="86" t="s">
        <v>585</v>
      </c>
      <c r="C238" s="55"/>
      <c r="F238" s="54"/>
      <c r="G238" s="52"/>
      <c r="H238" s="67">
        <f>SUBTOTAL(9,H237:H237)</f>
        <v>4006.5168000000003</v>
      </c>
      <c r="I238" s="52"/>
      <c r="J238" s="70">
        <f>I238-H238</f>
        <v>-4006.5168000000003</v>
      </c>
    </row>
    <row r="239" spans="1:10" ht="42" customHeight="1" outlineLevel="2">
      <c r="A239" s="52">
        <v>191</v>
      </c>
      <c r="B239" s="64" t="s">
        <v>130</v>
      </c>
      <c r="C239" s="65" t="s">
        <v>204</v>
      </c>
      <c r="D239" s="64" t="s">
        <v>131</v>
      </c>
      <c r="E239" s="102">
        <v>19</v>
      </c>
      <c r="F239" s="63">
        <f>(E239+2+(E239+2)*0.03)*1.12*31.5</f>
        <v>763.1064</v>
      </c>
      <c r="G239" s="59">
        <v>20</v>
      </c>
      <c r="H239" s="68">
        <f>F239+G239</f>
        <v>783.1064</v>
      </c>
      <c r="I239" s="52"/>
      <c r="J239" s="70"/>
    </row>
    <row r="240" spans="1:10" ht="78" customHeight="1" outlineLevel="2">
      <c r="A240" s="52">
        <v>192</v>
      </c>
      <c r="B240" s="81" t="s">
        <v>130</v>
      </c>
      <c r="C240" s="94" t="s">
        <v>193</v>
      </c>
      <c r="D240" s="81" t="s">
        <v>42</v>
      </c>
      <c r="E240" s="81">
        <v>17</v>
      </c>
      <c r="F240" s="88">
        <f>(E240+2+(E240+2)*0.03)*1.12*31.5</f>
        <v>690.4296</v>
      </c>
      <c r="G240" s="89">
        <v>20</v>
      </c>
      <c r="H240" s="90">
        <f>F240+G240</f>
        <v>710.4296</v>
      </c>
      <c r="I240" s="52"/>
      <c r="J240" s="70"/>
    </row>
    <row r="241" spans="1:10" ht="45.75" customHeight="1" outlineLevel="2">
      <c r="A241" s="52">
        <v>193</v>
      </c>
      <c r="B241" s="49" t="s">
        <v>130</v>
      </c>
      <c r="C241" s="58" t="s">
        <v>149</v>
      </c>
      <c r="D241" s="49" t="s">
        <v>110</v>
      </c>
      <c r="E241" s="100">
        <v>23</v>
      </c>
      <c r="F241" s="54">
        <f>(E241+2+(E241+2)*0.03)*1.12*31.5</f>
        <v>908.4600000000002</v>
      </c>
      <c r="G241" s="52">
        <v>20</v>
      </c>
      <c r="H241" s="67">
        <f>F241+G241</f>
        <v>928.4600000000002</v>
      </c>
      <c r="I241" s="52"/>
      <c r="J241" s="70"/>
    </row>
    <row r="242" spans="1:10" ht="38.25" outlineLevel="2">
      <c r="A242" s="52">
        <v>194</v>
      </c>
      <c r="B242" s="81" t="s">
        <v>130</v>
      </c>
      <c r="C242" s="94" t="s">
        <v>109</v>
      </c>
      <c r="D242" s="81" t="s">
        <v>167</v>
      </c>
      <c r="E242" s="81">
        <v>121</v>
      </c>
      <c r="F242" s="88">
        <f>(E242+2+(E242+2)*0.03)*1.12*31.5</f>
        <v>4469.623200000001</v>
      </c>
      <c r="G242" s="89">
        <v>500</v>
      </c>
      <c r="H242" s="90">
        <f>F242+G242</f>
        <v>4969.623200000001</v>
      </c>
      <c r="I242" s="52"/>
      <c r="J242" s="70"/>
    </row>
    <row r="243" spans="1:10" ht="42.75" customHeight="1" outlineLevel="2">
      <c r="A243" s="52">
        <v>195</v>
      </c>
      <c r="B243" s="49" t="s">
        <v>130</v>
      </c>
      <c r="C243" s="104" t="s">
        <v>343</v>
      </c>
      <c r="D243" s="49" t="s">
        <v>344</v>
      </c>
      <c r="E243" s="100">
        <v>26</v>
      </c>
      <c r="F243" s="54">
        <f>(E243+2+(E243+2)*0.03)*1.12*31.5</f>
        <v>1017.4752000000001</v>
      </c>
      <c r="G243" s="52">
        <v>300</v>
      </c>
      <c r="H243" s="67">
        <f>F243+G243</f>
        <v>1317.4752</v>
      </c>
      <c r="I243" s="52"/>
      <c r="J243" s="70"/>
    </row>
    <row r="244" spans="1:10" ht="45" customHeight="1" outlineLevel="2">
      <c r="A244" s="52">
        <v>196</v>
      </c>
      <c r="B244" s="52" t="s">
        <v>502</v>
      </c>
      <c r="C244" s="55" t="s">
        <v>253</v>
      </c>
      <c r="D244" s="56" t="s">
        <v>254</v>
      </c>
      <c r="E244" s="101">
        <v>11</v>
      </c>
      <c r="F244" s="54">
        <f>(E244+2+(E244+2)*0.03)*1.12*31.5</f>
        <v>472.39920000000006</v>
      </c>
      <c r="G244" s="52">
        <v>30</v>
      </c>
      <c r="H244" s="67">
        <f>F244+G244</f>
        <v>502.39920000000006</v>
      </c>
      <c r="I244" s="52"/>
      <c r="J244" s="70"/>
    </row>
    <row r="245" spans="1:10" ht="48.75" customHeight="1" outlineLevel="2">
      <c r="A245" s="52">
        <v>197</v>
      </c>
      <c r="B245" s="52" t="s">
        <v>502</v>
      </c>
      <c r="C245" s="55" t="s">
        <v>471</v>
      </c>
      <c r="D245" s="56" t="s">
        <v>470</v>
      </c>
      <c r="E245" s="101">
        <v>12</v>
      </c>
      <c r="F245" s="54">
        <f>(E245+2+(E245+2)*0.03)*1.12*31.5</f>
        <v>508.73760000000004</v>
      </c>
      <c r="G245" s="52">
        <v>30</v>
      </c>
      <c r="H245" s="67">
        <f>F245+G245</f>
        <v>538.7376</v>
      </c>
      <c r="I245" s="52"/>
      <c r="J245" s="70"/>
    </row>
    <row r="246" spans="1:10" ht="12.75" customHeight="1" outlineLevel="1">
      <c r="A246" s="52"/>
      <c r="B246" s="86" t="s">
        <v>586</v>
      </c>
      <c r="C246" s="55"/>
      <c r="F246" s="54"/>
      <c r="G246" s="52"/>
      <c r="H246" s="67">
        <f>SUBTOTAL(9,H239:H245)</f>
        <v>9750.231200000002</v>
      </c>
      <c r="I246" s="52">
        <v>9038</v>
      </c>
      <c r="J246" s="70">
        <f>I246-H246</f>
        <v>-712.231200000002</v>
      </c>
    </row>
    <row r="247" spans="1:10" ht="12.75" customHeight="1" outlineLevel="2">
      <c r="A247" s="52">
        <v>198</v>
      </c>
      <c r="B247" s="98" t="s">
        <v>216</v>
      </c>
      <c r="C247" s="97" t="s">
        <v>268</v>
      </c>
      <c r="D247" s="83" t="s">
        <v>267</v>
      </c>
      <c r="E247" s="92">
        <v>27</v>
      </c>
      <c r="F247" s="91">
        <f>(E247+2+(E247+2)*0.03)*1.12*31.5</f>
        <v>1053.8136000000002</v>
      </c>
      <c r="G247" s="92">
        <v>70</v>
      </c>
      <c r="H247" s="93">
        <f>F247+G247</f>
        <v>1123.8136000000002</v>
      </c>
      <c r="I247" s="52"/>
      <c r="J247" s="70"/>
    </row>
    <row r="248" spans="1:10" ht="12.75" customHeight="1" outlineLevel="2">
      <c r="A248" s="52">
        <v>199</v>
      </c>
      <c r="B248" s="89" t="s">
        <v>216</v>
      </c>
      <c r="C248" s="96" t="s">
        <v>292</v>
      </c>
      <c r="D248" s="82" t="s">
        <v>291</v>
      </c>
      <c r="E248" s="89">
        <v>20</v>
      </c>
      <c r="F248" s="88">
        <f>(E248+2+(E248+2)*0.03)*1.12*31.5</f>
        <v>799.4448</v>
      </c>
      <c r="G248" s="89">
        <v>70</v>
      </c>
      <c r="H248" s="90">
        <f>F248+G248</f>
        <v>869.4448</v>
      </c>
      <c r="I248" s="52"/>
      <c r="J248" s="70"/>
    </row>
    <row r="249" spans="1:10" ht="12.75" customHeight="1" outlineLevel="2">
      <c r="A249" s="52">
        <v>200</v>
      </c>
      <c r="B249" s="89" t="s">
        <v>216</v>
      </c>
      <c r="C249" s="96" t="s">
        <v>226</v>
      </c>
      <c r="D249" s="82" t="s">
        <v>227</v>
      </c>
      <c r="E249" s="89">
        <v>11</v>
      </c>
      <c r="F249" s="88">
        <f>(E249+2+(E249+2)*0.03)*1.12*31.5</f>
        <v>472.39920000000006</v>
      </c>
      <c r="G249" s="89">
        <v>30</v>
      </c>
      <c r="H249" s="90">
        <f>F249+G249</f>
        <v>502.39920000000006</v>
      </c>
      <c r="I249" s="52"/>
      <c r="J249" s="70"/>
    </row>
    <row r="250" spans="1:10" ht="12.75" customHeight="1" outlineLevel="2">
      <c r="A250" s="52">
        <v>201</v>
      </c>
      <c r="B250" s="89" t="s">
        <v>216</v>
      </c>
      <c r="C250" s="96" t="s">
        <v>233</v>
      </c>
      <c r="D250" s="82" t="s">
        <v>232</v>
      </c>
      <c r="E250" s="89">
        <v>9</v>
      </c>
      <c r="F250" s="88">
        <f>(E250+2+(E250+2)*0.03)*1.12*31.5</f>
        <v>399.7224</v>
      </c>
      <c r="G250" s="89">
        <v>30</v>
      </c>
      <c r="H250" s="90">
        <f>F250+G250</f>
        <v>429.7224</v>
      </c>
      <c r="I250" s="52"/>
      <c r="J250" s="70"/>
    </row>
    <row r="251" spans="1:10" ht="12.75" customHeight="1" outlineLevel="2">
      <c r="A251" s="52">
        <v>202</v>
      </c>
      <c r="B251" s="89" t="s">
        <v>216</v>
      </c>
      <c r="C251" s="96" t="s">
        <v>236</v>
      </c>
      <c r="D251" s="82" t="s">
        <v>237</v>
      </c>
      <c r="E251" s="89">
        <v>15</v>
      </c>
      <c r="F251" s="88">
        <f>(E251+2+(E251+2)*0.03)*1.12*31.5</f>
        <v>617.7528000000001</v>
      </c>
      <c r="G251" s="89">
        <v>30</v>
      </c>
      <c r="H251" s="90">
        <f>F251+G251</f>
        <v>647.7528000000001</v>
      </c>
      <c r="I251" s="52"/>
      <c r="J251" s="70"/>
    </row>
    <row r="252" spans="1:10" ht="12.75" customHeight="1" outlineLevel="2">
      <c r="A252" s="52">
        <v>203</v>
      </c>
      <c r="B252" s="89" t="s">
        <v>216</v>
      </c>
      <c r="C252" s="96" t="s">
        <v>236</v>
      </c>
      <c r="D252" s="82" t="s">
        <v>237</v>
      </c>
      <c r="E252" s="89">
        <v>14</v>
      </c>
      <c r="F252" s="88">
        <f>(E252+2+(E252+2)*0.03)*1.12*31.5</f>
        <v>581.4144000000001</v>
      </c>
      <c r="G252" s="89">
        <v>30</v>
      </c>
      <c r="H252" s="90">
        <f>F252+G252</f>
        <v>611.4144000000001</v>
      </c>
      <c r="I252" s="52"/>
      <c r="J252" s="70"/>
    </row>
    <row r="253" spans="1:10" ht="12.75" customHeight="1" outlineLevel="2">
      <c r="A253" s="52">
        <v>204</v>
      </c>
      <c r="B253" s="89" t="s">
        <v>216</v>
      </c>
      <c r="C253" s="96" t="s">
        <v>252</v>
      </c>
      <c r="D253" s="82" t="s">
        <v>251</v>
      </c>
      <c r="E253" s="89">
        <v>14</v>
      </c>
      <c r="F253" s="88">
        <f>(E253+2+(E253+2)*0.03)*1.12*31.5</f>
        <v>581.4144000000001</v>
      </c>
      <c r="G253" s="89">
        <v>30</v>
      </c>
      <c r="H253" s="90">
        <f>F253+G253</f>
        <v>611.4144000000001</v>
      </c>
      <c r="I253" s="52"/>
      <c r="J253" s="70"/>
    </row>
    <row r="254" spans="1:10" ht="12.75" customHeight="1" outlineLevel="2">
      <c r="A254" s="52">
        <v>205</v>
      </c>
      <c r="B254" s="89" t="s">
        <v>216</v>
      </c>
      <c r="C254" s="96" t="s">
        <v>236</v>
      </c>
      <c r="D254" s="82" t="s">
        <v>237</v>
      </c>
      <c r="E254" s="89">
        <v>17</v>
      </c>
      <c r="F254" s="88">
        <f>(E254+2+(E254+2)*0.03)*1.12*31.5</f>
        <v>690.4296</v>
      </c>
      <c r="G254" s="89">
        <v>30</v>
      </c>
      <c r="H254" s="90">
        <f>F254+G254</f>
        <v>720.4296</v>
      </c>
      <c r="I254" s="52"/>
      <c r="J254" s="70"/>
    </row>
    <row r="255" spans="1:10" ht="12.75" customHeight="1" outlineLevel="2">
      <c r="A255" s="52">
        <v>206</v>
      </c>
      <c r="B255" s="89" t="s">
        <v>216</v>
      </c>
      <c r="C255" s="96" t="s">
        <v>255</v>
      </c>
      <c r="D255" s="82" t="s">
        <v>256</v>
      </c>
      <c r="E255" s="89">
        <v>99</v>
      </c>
      <c r="F255" s="88">
        <f>(E255+2+(E255+2)*0.03)*1.12*31.5</f>
        <v>3670.1784000000002</v>
      </c>
      <c r="G255" s="89">
        <v>300</v>
      </c>
      <c r="H255" s="90">
        <f>F255+G255</f>
        <v>3970.1784000000002</v>
      </c>
      <c r="I255" s="52"/>
      <c r="J255" s="70"/>
    </row>
    <row r="256" spans="1:10" ht="12.75" customHeight="1" outlineLevel="2">
      <c r="A256" s="52">
        <v>207</v>
      </c>
      <c r="B256" s="89" t="s">
        <v>216</v>
      </c>
      <c r="C256" s="96" t="s">
        <v>258</v>
      </c>
      <c r="D256" s="82" t="s">
        <v>257</v>
      </c>
      <c r="E256" s="89">
        <v>40</v>
      </c>
      <c r="F256" s="88">
        <f>(E256+2+(E256+2)*0.03)*1.12*31.5</f>
        <v>1526.2128</v>
      </c>
      <c r="G256" s="89">
        <v>30</v>
      </c>
      <c r="H256" s="90">
        <f>F256+G256</f>
        <v>1556.2128</v>
      </c>
      <c r="I256" s="52"/>
      <c r="J256" s="70"/>
    </row>
    <row r="257" spans="1:10" ht="12.75" customHeight="1" outlineLevel="2">
      <c r="A257" s="52">
        <v>208</v>
      </c>
      <c r="B257" s="52" t="s">
        <v>216</v>
      </c>
      <c r="C257" s="55" t="s">
        <v>236</v>
      </c>
      <c r="D257" s="56" t="s">
        <v>237</v>
      </c>
      <c r="E257" s="52">
        <v>25</v>
      </c>
      <c r="F257" s="54">
        <f>(E257+2+(E257+2)*0.03)*1.12*31.5</f>
        <v>981.1368</v>
      </c>
      <c r="G257" s="52">
        <v>30</v>
      </c>
      <c r="H257" s="67">
        <f>F257+G257</f>
        <v>1011.1368</v>
      </c>
      <c r="I257" s="52"/>
      <c r="J257" s="70"/>
    </row>
    <row r="258" spans="1:10" ht="12.75" customHeight="1" outlineLevel="2">
      <c r="A258" s="52">
        <v>209</v>
      </c>
      <c r="B258" s="89" t="s">
        <v>216</v>
      </c>
      <c r="C258" s="96" t="s">
        <v>280</v>
      </c>
      <c r="D258" s="82" t="s">
        <v>279</v>
      </c>
      <c r="E258" s="89">
        <v>3</v>
      </c>
      <c r="F258" s="88">
        <f>(E258+2+(E258+2)*0.03)*1.12*31.5</f>
        <v>181.692</v>
      </c>
      <c r="G258" s="89">
        <v>30</v>
      </c>
      <c r="H258" s="90">
        <f>F258+G258</f>
        <v>211.692</v>
      </c>
      <c r="I258" s="52"/>
      <c r="J258" s="70"/>
    </row>
    <row r="259" spans="1:10" ht="12.75" customHeight="1" outlineLevel="2">
      <c r="A259" s="52">
        <v>210</v>
      </c>
      <c r="B259" s="89" t="s">
        <v>216</v>
      </c>
      <c r="C259" s="96" t="s">
        <v>288</v>
      </c>
      <c r="D259" s="82" t="s">
        <v>287</v>
      </c>
      <c r="E259" s="89">
        <v>7</v>
      </c>
      <c r="F259" s="88">
        <f>(E259+2+(E259+2)*0.03)*1.12*31.5</f>
        <v>327.04560000000004</v>
      </c>
      <c r="G259" s="89">
        <v>30</v>
      </c>
      <c r="H259" s="90">
        <f>F259+G259</f>
        <v>357.04560000000004</v>
      </c>
      <c r="I259" s="52"/>
      <c r="J259" s="70"/>
    </row>
    <row r="260" spans="1:10" ht="12.75" customHeight="1" outlineLevel="2">
      <c r="A260" s="52">
        <v>211</v>
      </c>
      <c r="B260" s="89" t="s">
        <v>216</v>
      </c>
      <c r="C260" s="96" t="s">
        <v>296</v>
      </c>
      <c r="D260" s="82" t="s">
        <v>297</v>
      </c>
      <c r="E260" s="89">
        <v>19</v>
      </c>
      <c r="F260" s="88">
        <f>(E260+2+(E260+2)*0.03)*1.12*31.5</f>
        <v>763.1064</v>
      </c>
      <c r="G260" s="89">
        <v>50</v>
      </c>
      <c r="H260" s="90">
        <f>F260+G260</f>
        <v>813.1064</v>
      </c>
      <c r="I260" s="52"/>
      <c r="J260" s="70"/>
    </row>
    <row r="261" spans="1:10" ht="12.75" customHeight="1" outlineLevel="2">
      <c r="A261" s="52">
        <v>212</v>
      </c>
      <c r="B261" s="52" t="s">
        <v>216</v>
      </c>
      <c r="C261" s="55" t="s">
        <v>377</v>
      </c>
      <c r="D261" s="56" t="s">
        <v>378</v>
      </c>
      <c r="E261" s="52">
        <v>14</v>
      </c>
      <c r="F261" s="54">
        <f>(E261+2+(E261+2)*0.03)*1.12*31.5</f>
        <v>581.4144000000001</v>
      </c>
      <c r="G261" s="52">
        <v>20</v>
      </c>
      <c r="H261" s="67">
        <f>F261+G261</f>
        <v>601.4144000000001</v>
      </c>
      <c r="I261" s="52"/>
      <c r="J261" s="70"/>
    </row>
    <row r="262" spans="1:10" ht="52.5" customHeight="1" outlineLevel="2">
      <c r="A262" s="52">
        <v>213</v>
      </c>
      <c r="B262" s="52" t="s">
        <v>216</v>
      </c>
      <c r="C262" s="55" t="s">
        <v>384</v>
      </c>
      <c r="D262" s="56" t="s">
        <v>385</v>
      </c>
      <c r="E262" s="52">
        <v>14</v>
      </c>
      <c r="F262" s="54">
        <f>(E262+2+(E262+2)*0.03)*1.12*31.5</f>
        <v>581.4144000000001</v>
      </c>
      <c r="G262" s="52">
        <v>20</v>
      </c>
      <c r="H262" s="67">
        <f>F262+G262</f>
        <v>601.4144000000001</v>
      </c>
      <c r="I262" s="52"/>
      <c r="J262" s="70"/>
    </row>
    <row r="263" spans="1:10" ht="12.75" customHeight="1" outlineLevel="2">
      <c r="A263" s="52">
        <v>214</v>
      </c>
      <c r="B263" s="52" t="s">
        <v>216</v>
      </c>
      <c r="C263" s="58" t="s">
        <v>141</v>
      </c>
      <c r="D263" s="49" t="s">
        <v>4</v>
      </c>
      <c r="E263" s="49">
        <v>2</v>
      </c>
      <c r="F263" s="54">
        <f>(E263+2+(E263+2)*0.03)*1.12*31.5</f>
        <v>145.35360000000003</v>
      </c>
      <c r="G263" s="52">
        <v>20</v>
      </c>
      <c r="H263" s="67">
        <f>F263+G263</f>
        <v>165.35360000000003</v>
      </c>
      <c r="I263" s="52"/>
      <c r="J263" s="70"/>
    </row>
    <row r="264" spans="1:10" ht="12.75" customHeight="1" outlineLevel="2">
      <c r="A264" s="52">
        <v>215</v>
      </c>
      <c r="B264" s="52" t="s">
        <v>216</v>
      </c>
      <c r="C264" s="55" t="s">
        <v>406</v>
      </c>
      <c r="D264" s="56" t="s">
        <v>405</v>
      </c>
      <c r="E264" s="52">
        <v>15</v>
      </c>
      <c r="F264" s="54">
        <f>(E264+2+(E264+2)*0.03)*1.12*31.5</f>
        <v>617.7528000000001</v>
      </c>
      <c r="G264" s="52">
        <v>30</v>
      </c>
      <c r="H264" s="67">
        <f>F264+G264</f>
        <v>647.7528000000001</v>
      </c>
      <c r="I264" s="52"/>
      <c r="J264" s="70"/>
    </row>
    <row r="265" spans="1:10" ht="12.75" customHeight="1" outlineLevel="2">
      <c r="A265" s="52">
        <v>216</v>
      </c>
      <c r="B265" s="52" t="s">
        <v>216</v>
      </c>
      <c r="C265" s="55" t="s">
        <v>408</v>
      </c>
      <c r="D265" s="56" t="s">
        <v>407</v>
      </c>
      <c r="E265" s="52">
        <v>2</v>
      </c>
      <c r="F265" s="54">
        <f>(E265+2+(E265+2)*0.03)*1.12*31.5</f>
        <v>145.35360000000003</v>
      </c>
      <c r="G265" s="52">
        <v>20</v>
      </c>
      <c r="H265" s="67">
        <f>F265+G265</f>
        <v>165.35360000000003</v>
      </c>
      <c r="I265" s="52"/>
      <c r="J265" s="70"/>
    </row>
    <row r="266" spans="1:10" ht="12.75" customHeight="1" outlineLevel="2">
      <c r="A266" s="52">
        <v>217</v>
      </c>
      <c r="B266" s="52" t="s">
        <v>216</v>
      </c>
      <c r="C266" s="55" t="s">
        <v>412</v>
      </c>
      <c r="D266" s="50" t="s">
        <v>413</v>
      </c>
      <c r="E266" s="52">
        <v>10</v>
      </c>
      <c r="F266" s="54">
        <f>(E266+2+(E266+2)*0.03)*1.12*31.5</f>
        <v>436.06080000000003</v>
      </c>
      <c r="G266" s="52">
        <v>20</v>
      </c>
      <c r="H266" s="67">
        <f>F266+G266</f>
        <v>456.06080000000003</v>
      </c>
      <c r="I266" s="52"/>
      <c r="J266" s="70"/>
    </row>
    <row r="267" spans="1:10" ht="12.75" customHeight="1" outlineLevel="2">
      <c r="A267" s="52">
        <v>218</v>
      </c>
      <c r="B267" s="52" t="s">
        <v>216</v>
      </c>
      <c r="C267" s="55" t="s">
        <v>415</v>
      </c>
      <c r="D267" s="56" t="s">
        <v>414</v>
      </c>
      <c r="E267" s="101">
        <v>73</v>
      </c>
      <c r="F267" s="54">
        <f>(E267+2+(E267+2)*0.03)*1.12*31.5</f>
        <v>2725.38</v>
      </c>
      <c r="G267" s="52">
        <v>300</v>
      </c>
      <c r="H267" s="67">
        <f>F267+G267</f>
        <v>3025.38</v>
      </c>
      <c r="I267" s="52"/>
      <c r="J267" s="70"/>
    </row>
    <row r="268" spans="1:10" ht="12.75" customHeight="1" outlineLevel="2">
      <c r="A268" s="52">
        <v>219</v>
      </c>
      <c r="B268" s="52" t="s">
        <v>216</v>
      </c>
      <c r="C268" s="55" t="s">
        <v>418</v>
      </c>
      <c r="D268" s="56" t="s">
        <v>417</v>
      </c>
      <c r="E268" s="52">
        <v>10</v>
      </c>
      <c r="F268" s="54">
        <f>(E268+2+(E268+2)*0.03)*1.12*31.5</f>
        <v>436.06080000000003</v>
      </c>
      <c r="G268" s="52">
        <v>30</v>
      </c>
      <c r="H268" s="67">
        <f>F268+G268</f>
        <v>466.06080000000003</v>
      </c>
      <c r="I268" s="52"/>
      <c r="J268" s="70"/>
    </row>
    <row r="269" spans="1:10" ht="12.75" customHeight="1" outlineLevel="2">
      <c r="A269" s="52">
        <v>220</v>
      </c>
      <c r="B269" s="52" t="s">
        <v>216</v>
      </c>
      <c r="C269" s="55" t="s">
        <v>426</v>
      </c>
      <c r="D269" s="50" t="s">
        <v>425</v>
      </c>
      <c r="E269" s="52">
        <v>8</v>
      </c>
      <c r="F269" s="54">
        <f>(E269+2+(E269+2)*0.03)*1.12*31.5</f>
        <v>363.384</v>
      </c>
      <c r="G269" s="52">
        <v>30</v>
      </c>
      <c r="H269" s="67">
        <f>F269+G269</f>
        <v>393.384</v>
      </c>
      <c r="I269" s="52"/>
      <c r="J269" s="70"/>
    </row>
    <row r="270" spans="1:10" ht="12.75" customHeight="1" outlineLevel="2">
      <c r="A270" s="52">
        <v>221</v>
      </c>
      <c r="B270" s="49" t="s">
        <v>216</v>
      </c>
      <c r="C270" s="58" t="s">
        <v>163</v>
      </c>
      <c r="D270" s="49" t="s">
        <v>26</v>
      </c>
      <c r="E270" s="49">
        <v>11</v>
      </c>
      <c r="F270" s="54">
        <f>(E270+2+(E270+2)*0.03)*1.12*31.5</f>
        <v>472.39920000000006</v>
      </c>
      <c r="G270" s="52">
        <v>30</v>
      </c>
      <c r="H270" s="67">
        <f>F270+G270</f>
        <v>502.39920000000006</v>
      </c>
      <c r="I270" s="52"/>
      <c r="J270" s="70"/>
    </row>
    <row r="271" spans="1:10" ht="12.75" customHeight="1" outlineLevel="2">
      <c r="A271" s="52">
        <v>222</v>
      </c>
      <c r="B271" s="52" t="s">
        <v>216</v>
      </c>
      <c r="C271" s="55" t="s">
        <v>433</v>
      </c>
      <c r="D271" s="56" t="s">
        <v>434</v>
      </c>
      <c r="E271" s="101">
        <v>52</v>
      </c>
      <c r="F271" s="54">
        <f>(E271+2+(E271+2)*0.03)*1.12*31.5</f>
        <v>1962.2736</v>
      </c>
      <c r="G271" s="52">
        <v>300</v>
      </c>
      <c r="H271" s="67">
        <f>F271+G271</f>
        <v>2262.2736</v>
      </c>
      <c r="I271" s="52"/>
      <c r="J271" s="70"/>
    </row>
    <row r="272" spans="1:10" ht="12.75" customHeight="1" outlineLevel="2">
      <c r="A272" s="52">
        <v>223</v>
      </c>
      <c r="B272" s="52" t="s">
        <v>216</v>
      </c>
      <c r="C272" s="55" t="s">
        <v>442</v>
      </c>
      <c r="D272" s="56" t="s">
        <v>441</v>
      </c>
      <c r="E272" s="52">
        <v>10</v>
      </c>
      <c r="F272" s="54">
        <f>(E272+2+(E272+2)*0.03)*1.12*31.5</f>
        <v>436.06080000000003</v>
      </c>
      <c r="G272" s="52">
        <v>30</v>
      </c>
      <c r="H272" s="67">
        <f>F272+G272</f>
        <v>466.06080000000003</v>
      </c>
      <c r="I272" s="52"/>
      <c r="J272" s="70"/>
    </row>
    <row r="273" spans="1:10" ht="12.75" customHeight="1" outlineLevel="2">
      <c r="A273" s="52">
        <v>224</v>
      </c>
      <c r="B273" s="52" t="s">
        <v>216</v>
      </c>
      <c r="C273" s="55" t="s">
        <v>448</v>
      </c>
      <c r="D273" s="56" t="s">
        <v>447</v>
      </c>
      <c r="E273" s="52">
        <v>4</v>
      </c>
      <c r="F273" s="54">
        <f>(E273+2+(E273+2)*0.03)*1.12*31.5</f>
        <v>218.03040000000001</v>
      </c>
      <c r="G273" s="52">
        <v>20</v>
      </c>
      <c r="H273" s="67">
        <f>F273+G273</f>
        <v>238.03040000000001</v>
      </c>
      <c r="I273" s="52"/>
      <c r="J273" s="70"/>
    </row>
    <row r="274" spans="1:10" ht="12.75" customHeight="1" outlineLevel="2">
      <c r="A274" s="52">
        <v>225</v>
      </c>
      <c r="B274" s="52" t="s">
        <v>216</v>
      </c>
      <c r="C274" s="55" t="s">
        <v>258</v>
      </c>
      <c r="D274" s="56" t="s">
        <v>257</v>
      </c>
      <c r="E274" s="52">
        <v>40</v>
      </c>
      <c r="F274" s="54">
        <f>(E274+2+(E274+2)*0.03)*1.12*31.5</f>
        <v>1526.2128</v>
      </c>
      <c r="G274" s="52">
        <v>30</v>
      </c>
      <c r="H274" s="67">
        <f>F274+G274</f>
        <v>1556.2128</v>
      </c>
      <c r="I274" s="52"/>
      <c r="J274" s="70"/>
    </row>
    <row r="275" spans="1:10" ht="12.75" customHeight="1" outlineLevel="2">
      <c r="A275" s="52">
        <v>226</v>
      </c>
      <c r="B275" s="52" t="s">
        <v>216</v>
      </c>
      <c r="C275" s="55" t="s">
        <v>467</v>
      </c>
      <c r="D275" s="56" t="s">
        <v>466</v>
      </c>
      <c r="E275" s="52">
        <v>16</v>
      </c>
      <c r="F275" s="54">
        <f>(E275+2+(E275+2)*0.03)*1.12*31.5</f>
        <v>654.0912000000001</v>
      </c>
      <c r="G275" s="52">
        <v>30</v>
      </c>
      <c r="H275" s="67">
        <f>F275+G275</f>
        <v>684.0912000000001</v>
      </c>
      <c r="I275" s="52"/>
      <c r="J275" s="70"/>
    </row>
    <row r="276" spans="1:10" ht="12.75" customHeight="1" outlineLevel="2">
      <c r="A276" s="52">
        <v>227</v>
      </c>
      <c r="B276" s="52" t="s">
        <v>216</v>
      </c>
      <c r="C276" s="55" t="s">
        <v>473</v>
      </c>
      <c r="D276" s="56" t="s">
        <v>472</v>
      </c>
      <c r="E276" s="52">
        <v>18</v>
      </c>
      <c r="F276" s="54">
        <f>(E276+2+(E276+2)*0.03)*1.12*31.5</f>
        <v>726.768</v>
      </c>
      <c r="G276" s="52">
        <v>30</v>
      </c>
      <c r="H276" s="67">
        <f>F276+G276</f>
        <v>756.768</v>
      </c>
      <c r="I276" s="52"/>
      <c r="J276" s="70"/>
    </row>
    <row r="277" spans="1:10" ht="12.75" customHeight="1" outlineLevel="2">
      <c r="A277" s="52">
        <v>228</v>
      </c>
      <c r="B277" s="52" t="s">
        <v>216</v>
      </c>
      <c r="C277" s="55" t="s">
        <v>233</v>
      </c>
      <c r="D277" s="56" t="s">
        <v>232</v>
      </c>
      <c r="E277" s="52">
        <v>9</v>
      </c>
      <c r="F277" s="54">
        <f>(E277+2+(E277+2)*0.03)*1.12*31.5</f>
        <v>399.7224</v>
      </c>
      <c r="G277" s="52">
        <v>30</v>
      </c>
      <c r="H277" s="67">
        <f>F277+G277</f>
        <v>429.7224</v>
      </c>
      <c r="I277" s="52"/>
      <c r="J277" s="70"/>
    </row>
    <row r="278" spans="1:10" ht="12.75" customHeight="1" outlineLevel="2">
      <c r="A278" s="52">
        <v>229</v>
      </c>
      <c r="B278" s="52" t="s">
        <v>216</v>
      </c>
      <c r="C278" s="55" t="s">
        <v>483</v>
      </c>
      <c r="D278" s="56" t="s">
        <v>482</v>
      </c>
      <c r="E278" s="52">
        <v>15</v>
      </c>
      <c r="F278" s="54">
        <f>(E278+2+(E278+2)*0.03)*1.12*31.5</f>
        <v>617.7528000000001</v>
      </c>
      <c r="G278" s="52">
        <v>30</v>
      </c>
      <c r="H278" s="67">
        <f>F278+G278</f>
        <v>647.7528000000001</v>
      </c>
      <c r="I278" s="52"/>
      <c r="J278" s="70"/>
    </row>
    <row r="279" spans="1:10" ht="12.75" customHeight="1" outlineLevel="2">
      <c r="A279" s="52">
        <v>230</v>
      </c>
      <c r="B279" s="52" t="s">
        <v>216</v>
      </c>
      <c r="C279" s="55" t="s">
        <v>252</v>
      </c>
      <c r="D279" s="56" t="s">
        <v>251</v>
      </c>
      <c r="E279" s="52">
        <v>14</v>
      </c>
      <c r="F279" s="54">
        <f>(E279+2+(E279+2)*0.03)*1.12*31.5</f>
        <v>581.4144000000001</v>
      </c>
      <c r="G279" s="52">
        <v>30</v>
      </c>
      <c r="H279" s="67">
        <f>F279+G279</f>
        <v>611.4144000000001</v>
      </c>
      <c r="I279" s="52"/>
      <c r="J279" s="70"/>
    </row>
    <row r="280" spans="1:10" ht="12.75" customHeight="1" outlineLevel="2">
      <c r="A280" s="52">
        <v>231</v>
      </c>
      <c r="B280" s="52" t="s">
        <v>216</v>
      </c>
      <c r="C280" s="55" t="s">
        <v>488</v>
      </c>
      <c r="D280" s="56" t="s">
        <v>489</v>
      </c>
      <c r="E280" s="101">
        <v>100</v>
      </c>
      <c r="F280" s="54">
        <f>(E280+2+(E280+2)*0.03)*1.12*31.5</f>
        <v>3706.5168000000003</v>
      </c>
      <c r="G280" s="52">
        <v>300</v>
      </c>
      <c r="H280" s="67">
        <f>F280+G280</f>
        <v>4006.5168000000003</v>
      </c>
      <c r="I280" s="52"/>
      <c r="J280" s="70"/>
    </row>
    <row r="281" spans="1:10" ht="12.75" customHeight="1" outlineLevel="1">
      <c r="A281" s="52"/>
      <c r="B281" s="86" t="s">
        <v>587</v>
      </c>
      <c r="C281" s="55"/>
      <c r="F281" s="54"/>
      <c r="G281" s="52"/>
      <c r="H281" s="67">
        <f>SUBTOTAL(9,H247:H280)</f>
        <v>32119.179999999997</v>
      </c>
      <c r="I281" s="52"/>
      <c r="J281" s="70">
        <f>I281-H281</f>
        <v>-32119.179999999997</v>
      </c>
    </row>
    <row r="282" spans="1:10" ht="38.25" customHeight="1" outlineLevel="2">
      <c r="A282" s="52">
        <v>232</v>
      </c>
      <c r="B282" s="92" t="s">
        <v>520</v>
      </c>
      <c r="C282" s="97" t="s">
        <v>222</v>
      </c>
      <c r="D282" s="83" t="s">
        <v>221</v>
      </c>
      <c r="E282" s="92">
        <v>41</v>
      </c>
      <c r="F282" s="91">
        <f>(E282+2+(E282+2)*0.03)*1.12*31.5</f>
        <v>1562.5512</v>
      </c>
      <c r="G282" s="92">
        <v>300</v>
      </c>
      <c r="H282" s="93">
        <f>F282+G282</f>
        <v>1862.5512</v>
      </c>
      <c r="I282" s="52"/>
      <c r="J282" s="70"/>
    </row>
    <row r="283" spans="1:10" ht="38.25" customHeight="1" outlineLevel="1">
      <c r="A283" s="52"/>
      <c r="B283" s="86" t="s">
        <v>588</v>
      </c>
      <c r="C283" s="55"/>
      <c r="F283" s="54"/>
      <c r="G283" s="52"/>
      <c r="H283" s="67">
        <f>SUBTOTAL(9,H282:H282)</f>
        <v>1862.5512</v>
      </c>
      <c r="I283" s="52"/>
      <c r="J283" s="70">
        <f>I283-H283</f>
        <v>-1862.5512</v>
      </c>
    </row>
    <row r="284" spans="1:10" ht="48.75" customHeight="1" outlineLevel="2">
      <c r="A284" s="52">
        <v>233</v>
      </c>
      <c r="B284" s="92" t="s">
        <v>525</v>
      </c>
      <c r="C284" s="97" t="s">
        <v>242</v>
      </c>
      <c r="D284" s="83" t="s">
        <v>243</v>
      </c>
      <c r="E284" s="92">
        <v>60</v>
      </c>
      <c r="F284" s="91">
        <f>(E284+2+(E284+2)*0.03)*1.12*31.5</f>
        <v>2252.9808000000003</v>
      </c>
      <c r="G284" s="92">
        <v>300</v>
      </c>
      <c r="H284" s="93">
        <f>F284+G284</f>
        <v>2552.9808000000003</v>
      </c>
      <c r="I284" s="52"/>
      <c r="J284" s="70"/>
    </row>
    <row r="285" spans="1:10" ht="48.75" customHeight="1" outlineLevel="1">
      <c r="A285" s="52"/>
      <c r="B285" s="86" t="s">
        <v>589</v>
      </c>
      <c r="C285" s="55"/>
      <c r="F285" s="54"/>
      <c r="G285" s="52"/>
      <c r="H285" s="67">
        <f>SUBTOTAL(9,H284:H284)</f>
        <v>2552.9808000000003</v>
      </c>
      <c r="I285" s="52">
        <v>2253</v>
      </c>
      <c r="J285" s="70">
        <f>I285-H285</f>
        <v>-299.9808000000003</v>
      </c>
    </row>
    <row r="286" spans="1:10" ht="51.75" customHeight="1" outlineLevel="2">
      <c r="A286" s="52">
        <v>234</v>
      </c>
      <c r="B286" s="92" t="s">
        <v>225</v>
      </c>
      <c r="C286" s="97" t="s">
        <v>223</v>
      </c>
      <c r="D286" s="83" t="s">
        <v>224</v>
      </c>
      <c r="E286" s="92">
        <v>6</v>
      </c>
      <c r="F286" s="91">
        <f>(E286+2+(E286+2)*0.03)*1.12*31.5</f>
        <v>290.70720000000006</v>
      </c>
      <c r="G286" s="92">
        <v>30</v>
      </c>
      <c r="H286" s="93">
        <f>F286+G286</f>
        <v>320.70720000000006</v>
      </c>
      <c r="I286" s="52"/>
      <c r="J286" s="70"/>
    </row>
    <row r="287" spans="1:10" ht="51" outlineLevel="2">
      <c r="A287" s="52">
        <v>235</v>
      </c>
      <c r="B287" s="89" t="s">
        <v>225</v>
      </c>
      <c r="C287" s="96" t="s">
        <v>228</v>
      </c>
      <c r="D287" s="82" t="s">
        <v>229</v>
      </c>
      <c r="E287" s="89">
        <v>15</v>
      </c>
      <c r="F287" s="88">
        <f>(E287+2+(E287+2)*0.03)*1.12*31.5</f>
        <v>617.7528000000001</v>
      </c>
      <c r="G287" s="89">
        <v>100</v>
      </c>
      <c r="H287" s="90">
        <f>F287+G287</f>
        <v>717.7528000000001</v>
      </c>
      <c r="I287" s="52"/>
      <c r="J287" s="70"/>
    </row>
    <row r="288" spans="1:10" ht="47.25" customHeight="1" outlineLevel="2">
      <c r="A288" s="52">
        <v>236</v>
      </c>
      <c r="B288" s="52" t="s">
        <v>225</v>
      </c>
      <c r="C288" s="55" t="s">
        <v>260</v>
      </c>
      <c r="D288" s="50" t="s">
        <v>259</v>
      </c>
      <c r="E288" s="107">
        <v>5</v>
      </c>
      <c r="F288" s="54">
        <f>(E288+2+(E288+2)*0.03)*1.12*31.5</f>
        <v>254.36880000000002</v>
      </c>
      <c r="G288" s="52">
        <v>20</v>
      </c>
      <c r="H288" s="67">
        <f>F288+G288</f>
        <v>274.3688</v>
      </c>
      <c r="I288" s="52"/>
      <c r="J288" s="70"/>
    </row>
    <row r="289" spans="1:10" ht="47.25" customHeight="1" outlineLevel="1">
      <c r="A289" s="52"/>
      <c r="B289" s="86" t="s">
        <v>590</v>
      </c>
      <c r="C289" s="55"/>
      <c r="D289" s="50"/>
      <c r="F289" s="54"/>
      <c r="G289" s="52"/>
      <c r="H289" s="67">
        <f>SUBTOTAL(9,H286:H288)</f>
        <v>1312.8288</v>
      </c>
      <c r="I289" s="52">
        <v>1100</v>
      </c>
      <c r="J289" s="70">
        <f>I289-H289</f>
        <v>-212.8288</v>
      </c>
    </row>
    <row r="290" spans="1:10" ht="42.75" customHeight="1" outlineLevel="2">
      <c r="A290" s="52">
        <v>237</v>
      </c>
      <c r="B290" s="64" t="s">
        <v>213</v>
      </c>
      <c r="C290" s="65" t="s">
        <v>176</v>
      </c>
      <c r="D290" s="64" t="s">
        <v>32</v>
      </c>
      <c r="E290" s="102">
        <v>13</v>
      </c>
      <c r="F290" s="63">
        <f>(E290+2+(E290+2)*0.03)*1.12*31.5</f>
        <v>545.076</v>
      </c>
      <c r="G290" s="59">
        <v>20</v>
      </c>
      <c r="H290" s="68">
        <f>F290+G290</f>
        <v>565.076</v>
      </c>
      <c r="I290" s="52"/>
      <c r="J290" s="70"/>
    </row>
    <row r="291" spans="1:10" ht="38.25" customHeight="1" outlineLevel="2">
      <c r="A291" s="52">
        <v>238</v>
      </c>
      <c r="B291" s="52" t="s">
        <v>492</v>
      </c>
      <c r="C291" s="74" t="s">
        <v>454</v>
      </c>
      <c r="D291" s="56" t="s">
        <v>453</v>
      </c>
      <c r="E291" s="101">
        <v>15</v>
      </c>
      <c r="F291" s="54">
        <f>(E291+2+(E291+2)*0.03)*1.12*31.5</f>
        <v>617.7528000000001</v>
      </c>
      <c r="G291" s="52">
        <v>20</v>
      </c>
      <c r="H291" s="67">
        <f>F291+G291</f>
        <v>637.7528000000001</v>
      </c>
      <c r="I291" s="52"/>
      <c r="J291" s="70"/>
    </row>
    <row r="292" spans="1:10" ht="38.25" customHeight="1" outlineLevel="1">
      <c r="A292" s="52"/>
      <c r="B292" s="86" t="s">
        <v>591</v>
      </c>
      <c r="F292" s="54"/>
      <c r="G292" s="52"/>
      <c r="H292" s="67">
        <f>SUBTOTAL(9,H290:H291)</f>
        <v>1202.8288000000002</v>
      </c>
      <c r="I292" s="52">
        <v>1160</v>
      </c>
      <c r="J292" s="70">
        <f>I292-H292</f>
        <v>-42.82880000000023</v>
      </c>
    </row>
    <row r="293" spans="1:10" ht="32.25" customHeight="1" outlineLevel="2">
      <c r="A293" s="52">
        <v>239</v>
      </c>
      <c r="B293" s="64" t="s">
        <v>315</v>
      </c>
      <c r="C293" s="73" t="s">
        <v>316</v>
      </c>
      <c r="D293" s="64" t="s">
        <v>317</v>
      </c>
      <c r="E293" s="102">
        <v>7</v>
      </c>
      <c r="F293" s="63">
        <f>(E293+2+(E293+2)*0.03)*1.12*31.5</f>
        <v>327.04560000000004</v>
      </c>
      <c r="G293" s="59">
        <v>20</v>
      </c>
      <c r="H293" s="68">
        <f>F293+G293</f>
        <v>347.04560000000004</v>
      </c>
      <c r="I293" s="52"/>
      <c r="J293" s="70"/>
    </row>
    <row r="294" spans="1:10" ht="43.5" customHeight="1" outlineLevel="2">
      <c r="A294" s="52">
        <v>240</v>
      </c>
      <c r="B294" s="49" t="s">
        <v>315</v>
      </c>
      <c r="C294" s="72" t="s">
        <v>318</v>
      </c>
      <c r="D294" s="49" t="s">
        <v>319</v>
      </c>
      <c r="E294" s="100">
        <v>2</v>
      </c>
      <c r="F294" s="54">
        <f>(E294+2+(E294+2)*0.03)*1.12*31.5</f>
        <v>145.35360000000003</v>
      </c>
      <c r="G294" s="52">
        <v>30</v>
      </c>
      <c r="H294" s="67">
        <f>F294+G294</f>
        <v>175.35360000000003</v>
      </c>
      <c r="I294" s="52"/>
      <c r="J294" s="70"/>
    </row>
    <row r="295" spans="1:10" ht="48.75" customHeight="1" outlineLevel="2">
      <c r="A295" s="52">
        <v>241</v>
      </c>
      <c r="B295" s="49" t="s">
        <v>315</v>
      </c>
      <c r="C295" s="72" t="s">
        <v>322</v>
      </c>
      <c r="D295" s="49" t="s">
        <v>323</v>
      </c>
      <c r="E295" s="100">
        <v>2</v>
      </c>
      <c r="F295" s="54">
        <f>(E295+2+(E295+2)*0.03)*1.12*31.5</f>
        <v>145.35360000000003</v>
      </c>
      <c r="G295" s="52">
        <v>30</v>
      </c>
      <c r="H295" s="67">
        <f>F295+G295</f>
        <v>175.35360000000003</v>
      </c>
      <c r="I295" s="52"/>
      <c r="J295" s="70"/>
    </row>
    <row r="296" spans="1:10" ht="42" customHeight="1" outlineLevel="2">
      <c r="A296" s="52">
        <v>242</v>
      </c>
      <c r="B296" s="49" t="s">
        <v>315</v>
      </c>
      <c r="C296" s="72" t="s">
        <v>324</v>
      </c>
      <c r="D296" s="49" t="s">
        <v>325</v>
      </c>
      <c r="E296" s="100">
        <v>1</v>
      </c>
      <c r="F296" s="54">
        <f>(E296+2+(E296+2)*0.03)*1.12*31.5</f>
        <v>109.01520000000001</v>
      </c>
      <c r="G296" s="52">
        <v>70</v>
      </c>
      <c r="H296" s="67">
        <f>F296+G296</f>
        <v>179.0152</v>
      </c>
      <c r="I296" s="52"/>
      <c r="J296" s="70"/>
    </row>
    <row r="297" spans="1:10" ht="45.75" customHeight="1" outlineLevel="2">
      <c r="A297" s="52">
        <v>243</v>
      </c>
      <c r="B297" s="49" t="s">
        <v>326</v>
      </c>
      <c r="C297" s="72" t="s">
        <v>327</v>
      </c>
      <c r="D297" s="49" t="s">
        <v>328</v>
      </c>
      <c r="E297" s="100">
        <v>6</v>
      </c>
      <c r="F297" s="54">
        <f>(E297+2+(E297+2)*0.03)*1.12*31.5</f>
        <v>290.70720000000006</v>
      </c>
      <c r="G297" s="52">
        <v>20</v>
      </c>
      <c r="H297" s="67">
        <f>F297+G297</f>
        <v>310.70720000000006</v>
      </c>
      <c r="I297" s="52"/>
      <c r="J297" s="70"/>
    </row>
    <row r="298" spans="1:10" ht="48" customHeight="1" outlineLevel="2">
      <c r="A298" s="52">
        <v>244</v>
      </c>
      <c r="B298" s="49" t="s">
        <v>326</v>
      </c>
      <c r="C298" s="72" t="s">
        <v>336</v>
      </c>
      <c r="D298" s="49" t="s">
        <v>337</v>
      </c>
      <c r="E298" s="100">
        <v>5</v>
      </c>
      <c r="F298" s="54">
        <f>(E298+2+(E298+2)*0.03)*1.12*31.5</f>
        <v>254.36880000000002</v>
      </c>
      <c r="G298" s="52">
        <v>100</v>
      </c>
      <c r="H298" s="67">
        <f>F298+G298</f>
        <v>354.3688</v>
      </c>
      <c r="I298" s="52"/>
      <c r="J298" s="70"/>
    </row>
    <row r="299" spans="1:10" ht="43.5" customHeight="1" outlineLevel="2">
      <c r="A299" s="52">
        <v>245</v>
      </c>
      <c r="B299" s="49" t="s">
        <v>326</v>
      </c>
      <c r="C299" s="72" t="s">
        <v>346</v>
      </c>
      <c r="D299" s="49" t="s">
        <v>347</v>
      </c>
      <c r="E299" s="100">
        <v>8</v>
      </c>
      <c r="F299" s="54">
        <f>(E299+2+(E299+2)*0.03)*1.12*31.5</f>
        <v>363.384</v>
      </c>
      <c r="G299" s="52">
        <v>20</v>
      </c>
      <c r="H299" s="67">
        <f>F299+G299</f>
        <v>383.384</v>
      </c>
      <c r="I299" s="52"/>
      <c r="J299" s="70"/>
    </row>
    <row r="300" spans="1:10" ht="35.25" customHeight="1" outlineLevel="2">
      <c r="A300" s="52">
        <v>246</v>
      </c>
      <c r="B300" s="49" t="s">
        <v>326</v>
      </c>
      <c r="C300" s="72" t="s">
        <v>348</v>
      </c>
      <c r="D300" s="49" t="s">
        <v>349</v>
      </c>
      <c r="E300" s="100">
        <v>21</v>
      </c>
      <c r="F300" s="54">
        <f>(E300+2+(E300+2)*0.03)*1.12*31.5</f>
        <v>835.7832000000002</v>
      </c>
      <c r="G300" s="52">
        <v>300</v>
      </c>
      <c r="H300" s="67">
        <f>F300+G300</f>
        <v>1135.7832000000003</v>
      </c>
      <c r="I300" s="52"/>
      <c r="J300" s="70"/>
    </row>
    <row r="301" spans="1:10" ht="48" customHeight="1" outlineLevel="2">
      <c r="A301" s="52">
        <v>247</v>
      </c>
      <c r="B301" s="49" t="s">
        <v>326</v>
      </c>
      <c r="C301" s="72" t="s">
        <v>350</v>
      </c>
      <c r="D301" s="49" t="s">
        <v>351</v>
      </c>
      <c r="E301" s="100">
        <v>7</v>
      </c>
      <c r="F301" s="54">
        <f>(E301+2+(E301+2)*0.03)*1.12*31.5</f>
        <v>327.04560000000004</v>
      </c>
      <c r="G301" s="52">
        <v>70</v>
      </c>
      <c r="H301" s="67">
        <f>F301+G301</f>
        <v>397.04560000000004</v>
      </c>
      <c r="I301" s="52"/>
      <c r="J301" s="70"/>
    </row>
    <row r="302" spans="1:10" ht="41.25" customHeight="1" outlineLevel="2">
      <c r="A302" s="52">
        <v>248</v>
      </c>
      <c r="B302" s="49" t="s">
        <v>326</v>
      </c>
      <c r="C302" s="72" t="s">
        <v>352</v>
      </c>
      <c r="D302" s="49" t="s">
        <v>353</v>
      </c>
      <c r="E302" s="100">
        <v>12</v>
      </c>
      <c r="F302" s="54">
        <f>(E302+2+(E302+2)*0.03)*1.12*31.5</f>
        <v>508.73760000000004</v>
      </c>
      <c r="G302" s="52">
        <v>20</v>
      </c>
      <c r="H302" s="67">
        <f>F302+G302</f>
        <v>528.7376</v>
      </c>
      <c r="I302" s="52"/>
      <c r="J302" s="70"/>
    </row>
    <row r="303" spans="1:10" ht="41.25" customHeight="1" outlineLevel="1">
      <c r="A303" s="52"/>
      <c r="B303" s="87" t="s">
        <v>592</v>
      </c>
      <c r="C303" s="49"/>
      <c r="D303" s="49"/>
      <c r="E303" s="49"/>
      <c r="F303" s="54"/>
      <c r="G303" s="52"/>
      <c r="H303" s="67">
        <f>SUBTOTAL(9,H293:H302)</f>
        <v>3986.7944</v>
      </c>
      <c r="I303" s="52">
        <v>3300</v>
      </c>
      <c r="J303" s="70">
        <f>I303-H303</f>
        <v>-686.7944000000002</v>
      </c>
    </row>
    <row r="304" spans="1:10" ht="57" customHeight="1" outlineLevel="2">
      <c r="A304" s="52">
        <v>249</v>
      </c>
      <c r="B304" s="92" t="s">
        <v>530</v>
      </c>
      <c r="C304" s="97" t="s">
        <v>278</v>
      </c>
      <c r="D304" s="83" t="s">
        <v>277</v>
      </c>
      <c r="E304" s="92">
        <v>17</v>
      </c>
      <c r="F304" s="91">
        <f>(E304+2+(E304+2)*0.03)*1.12*31.5</f>
        <v>690.4296</v>
      </c>
      <c r="G304" s="92">
        <v>20</v>
      </c>
      <c r="H304" s="93">
        <f>F304+G304</f>
        <v>710.4296</v>
      </c>
      <c r="I304" s="52"/>
      <c r="J304" s="70"/>
    </row>
    <row r="305" spans="1:10" ht="57" customHeight="1" outlineLevel="1">
      <c r="A305" s="57"/>
      <c r="B305" s="86" t="s">
        <v>593</v>
      </c>
      <c r="C305" s="55"/>
      <c r="F305" s="54"/>
      <c r="G305" s="52"/>
      <c r="H305" s="67">
        <f>SUBTOTAL(9,H304:H304)</f>
        <v>710.4296</v>
      </c>
      <c r="I305" s="52">
        <v>690</v>
      </c>
      <c r="J305" s="70">
        <f>I305-H305</f>
        <v>-20.42960000000005</v>
      </c>
    </row>
    <row r="306" spans="2:5" ht="15.75" outlineLevel="1">
      <c r="B306" s="59"/>
      <c r="C306" s="60"/>
      <c r="D306" s="60"/>
      <c r="E306" s="59"/>
    </row>
    <row r="307" spans="2:5" ht="15.75" outlineLevel="1">
      <c r="B307" s="51" t="s">
        <v>594</v>
      </c>
      <c r="C307" s="60"/>
      <c r="D307" s="60"/>
      <c r="E307" s="59"/>
    </row>
  </sheetData>
  <sheetProtection/>
  <autoFilter ref="A1:I307">
    <sortState ref="A2:I307">
      <sortCondition sortBy="value" ref="E2:E307"/>
    </sortState>
  </autoFilter>
  <hyperlinks>
    <hyperlink ref="C176" r:id="rId1" display="http://www.bidz.com/product/LAVAGGI-Wonderful-Brand-New-Cross-Necklace-With-Genuine-Mother-of-pearl-in-925/93970246"/>
    <hyperlink ref="C200" r:id="rId2" display="http://checkout.bidz.com/bzJApp/ProductDisplay.action?sid=101&amp;tid=100&amp;auctionId=93965409"/>
    <hyperlink ref="C194" r:id="rId3" display="http://www.bidz.com/bzJApp/ProductDisplay.action?sid=101&amp;tid=100&amp;auctionId=93967868"/>
    <hyperlink ref="C21" r:id="rId4" display="http://www.bidz.com/product/Pleasant-Brand-New-Necklace-With-2-32ctw-Precious-Stones-Genuine-Garnets-and/93939749"/>
    <hyperlink ref="C146" r:id="rId5" display="http://checkout.bidz.com/bzJApp/storeItemDisplay.action?sid=101&amp;tid=100&amp;axItemId=01383231&amp;hideButton=1"/>
    <hyperlink ref="C71" r:id="rId6" display="http://www.bidz.com/bzJApp/ProductDisplay.action?sid=101&amp;tid=100&amp;auctionId=93937739"/>
    <hyperlink ref="C175" r:id="rId7" display="http://www.bidz.com/product/MORELLATO-Dazzling-Brand-New-Necklace-With-Genuine-Crystals-Crafted-in-Metallic/93941268"/>
    <hyperlink ref="C95" r:id="rId8" display="http://www.bidz.com/site/101/product/PILGRIM-SKANDERBORG-DENMARK-Terrific-Brand-New-anklet-With-Genuine-Crystal-Made/93942554"/>
    <hyperlink ref="C152" r:id="rId9" display="http://www.bidz.com/bzJApp/ProductDisplay.action?sid=101&amp;tid=100&amp;auctionId=93940427"/>
    <hyperlink ref="C135" r:id="rId10" display="http://www.bidz.com/bzJApp/ProductDisplay.action?sid=101&amp;tid=100&amp;auctionId=93939347"/>
    <hyperlink ref="C100" r:id="rId11" display="http://www.bidz.com/product/PILGRIM-SKANDERBORG-DENMARK-Superb-Brand-New-Necklace-With-Genuine-Glass-beads/93979932"/>
    <hyperlink ref="C101" r:id="rId12" display="http://www.bidz.com/site/101/product/PILGRIM-SKANDERBORG-DENMARK-Superb-Brand-New-Heart-Key-Ring-Beautifully-Designed/93979895"/>
    <hyperlink ref="C159" r:id="rId13" display="http://www.bidz.com/product/PILGRIM-SKANDERBORG-DENMARK-Stunning-Brand-New-Brooch-With-Genuine-Crystals/93983366"/>
    <hyperlink ref="C282" r:id="rId14" display="http://checkout.bidz.com/bzJApp/ProductDisplay.action?sid=101&amp;tid=100&amp;auctionId=93970613"/>
    <hyperlink ref="C286" r:id="rId15" display="http://checkout.bidz.com/bzJApp/ProductDisplay.action?sid=101&amp;tid=100&amp;auctionId=93972931"/>
    <hyperlink ref="C81" r:id="rId16" display="http://checkout.bidz.com/bzJApp/ProductDisplay.action?sid=101&amp;tid=100&amp;auctionId=93973439"/>
    <hyperlink ref="C249" r:id="rId17" display="http://checkout.bidz.com/bzJApp/ProductDisplay.action?sid=101&amp;tid=100&amp;auctionId=93972692"/>
    <hyperlink ref="C130" r:id="rId18" display="http://checkout.bidz.com/bzJApp/storeItemDisplay.action?sid=101&amp;tid=100&amp;axItemId=01367073&amp;hideButton=1"/>
    <hyperlink ref="C250" r:id="rId19" display="http://checkout.bidz.com/bzJApp/storeItemDisplay.action?sid=101&amp;tid=100&amp;axItemId=01353022&amp;hideButton=1"/>
    <hyperlink ref="C287" r:id="rId20" display="http://checkout.bidz.com/bzJApp/ProductDisplay.action?sid=101&amp;tid=100&amp;auctionId=93969990"/>
    <hyperlink ref="C251" r:id="rId21" display="http://checkout.bidz.com/bzJApp/storeItemDisplay.action?sid=101&amp;tid=100&amp;axItemId=01382517&amp;hideButton=1"/>
    <hyperlink ref="C3" r:id="rId22" display="http://checkout.bidz.com/bzJApp/storeItemDisplay.action?sid=101&amp;tid=100&amp;axItemId=01374199&amp;hideButton=1"/>
    <hyperlink ref="C86" r:id="rId23" display="http://checkout.bidz.com/bzJApp/storeItemDisplay.action?sid=101&amp;tid=100&amp;axItemId=01384083&amp;hideButton=1"/>
    <hyperlink ref="C69" r:id="rId24" display="http://checkout.bidz.com/bzJApp/storeItemDisplay.action?sid=101&amp;tid=100&amp;axItemId=01379944&amp;hideButton=1"/>
    <hyperlink ref="C131" r:id="rId25" display="http://checkout.bidz.com/bzJApp/storeItemDisplay.action?sid=101&amp;tid=100&amp;axItemId=01382501&amp;hideButton=1"/>
    <hyperlink ref="C252" r:id="rId26" display="http://checkout.bidz.com/bzJApp/storeItemDisplay.action?sid=101&amp;tid=100&amp;axItemId=01382517&amp;hideButton=1"/>
    <hyperlink ref="C122" r:id="rId27" display="http://checkout.bidz.com/bzJApp/storeItemDisplay.action?sid=101&amp;tid=100&amp;axItemId=01228076&amp;hideButton=1"/>
    <hyperlink ref="C57" r:id="rId28" display="http://checkout.bidz.com/bzJApp/storeItemDisplay.action?sid=101&amp;tid=100&amp;axItemId=01379007&amp;hideButton=1"/>
    <hyperlink ref="C42" r:id="rId29" display="http://checkout.bidz.com/bzJApp/storeItemDisplay.action?sid=101&amp;tid=100&amp;axItemId=01353291&amp;hideButton=1"/>
    <hyperlink ref="C253" r:id="rId30" display="http://checkout.bidz.com/bzJApp/storeItemDisplay.action?sid=101&amp;tid=100&amp;axItemId=01286177&amp;hideButton=1"/>
    <hyperlink ref="C256" r:id="rId31" display="http://checkout.bidz.com/bzJApp/storeItemDisplay.action?sid=101&amp;tid=100&amp;axItemId=01363567&amp;hideButton=1"/>
    <hyperlink ref="C288" r:id="rId32" display="http://checkout.bidz.com/bzJApp/ProductDisplay.action?sid=101&amp;tid=100&amp;auctionId=93972724"/>
    <hyperlink ref="C58" r:id="rId33" display="http://checkout.bidz.com/bzJApp/ProductDisplay.action?sid=101&amp;tid=100&amp;auctionId=93939451"/>
    <hyperlink ref="C247" r:id="rId34" display="http://checkout.bidz.com/bzJApp/ProductDisplay.action?sid=101&amp;tid=100&amp;auctionId=93939846"/>
    <hyperlink ref="C178" r:id="rId35" display="http://checkout.bidz.com/bzJApp/ProductDisplay.action?sid=101&amp;tid=100&amp;auctionId=93957175"/>
    <hyperlink ref="C255" r:id="rId36" display="http://checkout.bidz.com/bzJApp/storeItemDisplay.action?sid=101&amp;tid=100&amp;axItemId=01289764&amp;hideButton=1"/>
    <hyperlink ref="C125" r:id="rId37" display="http://checkout.bidz.com/bzJApp/ProductDisplay.action?sid=101&amp;tid=100&amp;auctionId=93939684"/>
    <hyperlink ref="C257" r:id="rId38" display="http://checkout.bidz.com/bzJApp/storeItemDisplay.action?sid=101&amp;tid=100&amp;axItemId=01382517&amp;hideButton=1"/>
    <hyperlink ref="C258" r:id="rId39" display="http://checkout.bidz.com/bzJApp/ProductDisplay.action?sid=101&amp;tid=100&amp;auctionId=93949416"/>
    <hyperlink ref="C221" r:id="rId40" display="http://checkout.bidz.com/bzJApp/ProductDisplay.action?sid=101&amp;tid=100&amp;auctionId=93965624"/>
    <hyperlink ref="C304" r:id="rId41" display="http://checkout.bidz.com/bzJApp/ProductDisplay.action?sid=101&amp;tid=100&amp;auctionId=93969213"/>
    <hyperlink ref="C67" r:id="rId42" display="http://checkout.bidz.com/bzJApp/ProductDisplay.action?sid=101&amp;tid=100&amp;auctionId=93966114"/>
    <hyperlink ref="C144" r:id="rId43" display="http://checkout.bidz.com/bzJApp/ProductDisplay.action?sid=101&amp;tid=100&amp;auctionId=93958080"/>
    <hyperlink ref="C259" r:id="rId44" display="http://checkout.bidz.com/bzJApp/ProductDisplay.action?sid=101&amp;tid=100&amp;auctionId=93955234"/>
    <hyperlink ref="C82" r:id="rId45" display="http://checkout.bidz.com/bzJApp/storeItemDisplay.action?sid=101&amp;tid=100&amp;axItemId=01383267&amp;hideButton=1"/>
    <hyperlink ref="C248" r:id="rId46" display="http://checkout.bidz.com/bzJApp/ProductDisplay.action?sid=101&amp;tid=100&amp;auctionId=93940270"/>
    <hyperlink ref="C132" r:id="rId47" display="http://checkout.bidz.com/bzJApp/ProductDisplay.action?sid=101&amp;tid=100&amp;auctionId=93966664"/>
    <hyperlink ref="C260" r:id="rId48" display="http://checkout.bidz.com/bzJApp/ProductDisplay.action?sid=101&amp;tid=100&amp;auctionId=93950720"/>
    <hyperlink ref="C254" r:id="rId49" display="http://checkout.bidz.com/bzJApp/storeItemDisplay.action?sid=101&amp;tid=100&amp;axItemId=01382517&amp;hideButton=1"/>
    <hyperlink ref="C203" r:id="rId50" display="http://checkout.bidz.com/bzJApp/ProductDisplay.action?sid=101&amp;tid=100&amp;auctionId=93979549"/>
    <hyperlink ref="C158" r:id="rId51" display="http://www.bidz.com/product/PILGRIM-SKANDERBORG-DENMARK-Terrific-Brand-New-Necklace-With-Genuine-Crystal/93983388"/>
    <hyperlink ref="C102" r:id="rId52" display="http://www.bidz.com/product/PILGRIM-SKANDERBORG-DENMARK-Vibrant-Brand-New-Brooch-With-Genuine-Crystal-Made/93978972"/>
    <hyperlink ref="C45" r:id="rId53" display="http://www.bidz.com/bzJApp/ProductDisplay.action?sid=101&amp;tid=100&amp;auctionId=93975484"/>
    <hyperlink ref="C46" r:id="rId54" display="http://www.bidz.com/bzJApp/ProductDisplay.action?sid=101&amp;tid=100&amp;auctionId=93980022"/>
    <hyperlink ref="C195" r:id="rId55" display="http://www.bidz.com/bzJApp/ProductDisplay.action?sid=101&amp;tid=100&amp;auctionId=93969057"/>
    <hyperlink ref="C138" r:id="rId56" display="http://www.bidz.com/bzJApp/ProductDisplay.action?sid=101&amp;tid=100&amp;auctionId=93972727"/>
    <hyperlink ref="C142" r:id="rId57" display="http://www.bidz.com/product/VENETIAURUM-Made-in-Italy-Terrific-Brand-New-Heart-Necklace-925-Green-Murano/93976232"/>
    <hyperlink ref="C202" r:id="rId58" display="http://checkout.bidz.com/bzJApp/ProductDisplay.action?sid=101&amp;tid=100&amp;auctionId=93972029"/>
    <hyperlink ref="C140" r:id="rId59" display="http://www.bidz.com/bzJApp/ProductDisplay.action?sid=101&amp;tid=100&amp;auctionId=93973731"/>
    <hyperlink ref="C141" r:id="rId60" display="http://www.bidz.com/product/SUPERMAN-Dazzling-Brand-New-Key-Ring-in-Stainless-steel-Total-item-weight-20-4g/93973635"/>
    <hyperlink ref="C13" r:id="rId61" display="http://www.bidz.com/product/LOONEY-TUNES-Stunning-Brand-New-Key-Ring-Beautifully-Crafted-in-Stainless-steel/93972073?cb=0.4940358304884285"/>
    <hyperlink ref="C165" r:id="rId62" display="http://www.bidz.com/bzJApp/ProductDisplay.action?sid=101&amp;tid=100&amp;auctionId=93956360"/>
    <hyperlink ref="C137" r:id="rId63" display="http://www.bidz.com/product/Majestic-Brand-New-Earrings-With-0-70ctw-Cubic-zirconia-and-Mother-of-pearls/93970777"/>
    <hyperlink ref="C91" r:id="rId64" display="http://www.bidz.com/product/Stunning-Brand-New-Earrings-With-1-80ctw-Cubic-zirconia-14K-925-Gold-plated/93971985"/>
    <hyperlink ref="C201" r:id="rId65" display="http://www.bidz.com/bzJApp/ProductDisplay.action?sid=101&amp;tid=100&amp;auctionId=93970815"/>
    <hyperlink ref="C171" r:id="rId66" display="http://www.bidz.com/product/PARIS-HILTON-Brand-New-Watch-With-Genuine-Crystals-Certificate-Available/93961283"/>
    <hyperlink ref="C199" r:id="rId67" display="http://www.bidz.com/bzJApp/ProductDisplay.action?sid=101&amp;tid=100&amp;auctionId=93967331"/>
    <hyperlink ref="C74" r:id="rId68" display="http://www.bidz.com/product/Wonderful-Brand-New-Stud-Earrings-With-Genuine-4mm-Freshwater-Pearls-Made-of/93968980"/>
    <hyperlink ref="C170" r:id="rId69" display="http://www.bidz.com/product/DISNEY-Terrific-Brand-New-Necklace-With-Genuine-Crystal-Well-Made-in-Silver-Base/93969640"/>
    <hyperlink ref="C193" r:id="rId70" display="http://www.bidz.com/bzJApp/ProductDisplay.action?sid=101&amp;tid=100&amp;auctionId=93968398"/>
    <hyperlink ref="C191" r:id="rId71" display="http://www.bidz.com/bzJApp/ProductDisplay.action?sid=101&amp;tid=100&amp;auctionId=93968430"/>
    <hyperlink ref="C22" r:id="rId72" display="http://www.bidz.com/product/Attractive-Brand-New-Pendant-With-5-60ctw-Precious-Stones-Genuine-Diamonds/93968139"/>
    <hyperlink ref="C12" r:id="rId73" display="http://www.bidz.com/product/BATMAN-Irresistible-Brand-New-Key-Ring-Stainless-steel-Total-item-weight-20-4g/93967571"/>
    <hyperlink ref="C136" r:id="rId74" display="http://www.bidz.com/bzJApp/ProductDisplay.action?sid=101&amp;tid=100&amp;auctionId=93967760"/>
    <hyperlink ref="C229" r:id="rId75" display="http://www.bidz.com/product/PARKER-Made-in-USA-Brand-New-Nice-Ball-Point-Pen/93965919"/>
    <hyperlink ref="C99" r:id="rId76" display="http://www.bidz.com/bzJApp/ProductDisplay.action?sid=101&amp;tid=100&amp;auctionId=93966652"/>
    <hyperlink ref="C98" r:id="rId77" display="http://www.bidz.com/bzJApp/ProductDisplay.action?sid=101&amp;tid=100&amp;auctionId=93966975"/>
    <hyperlink ref="C169" r:id="rId78" display="http://www.bidz.com/product/CROTON-Brand-New-Watch/93962503"/>
    <hyperlink ref="C182" r:id="rId79" display="http://llfull.bids.com/graphics/ax/2/22/46/49.jpg"/>
    <hyperlink ref="C188" r:id="rId80" display="http://www.bidz.com/bzJApp/ProductDisplay.action?sid=101&amp;tid=100&amp;auctionId=93941651"/>
    <hyperlink ref="C168" r:id="rId81" display="http://www.bidz.com/product/Majestic-Brand-New-Three-stone-Ring-With-1-50ctw-Genuine-Sapphires-in-925/93953940"/>
    <hyperlink ref="C11" r:id="rId82" display="http://www.bidz.com/bzJApp/ProductDisplay.action?sid=101&amp;tid=100&amp;auctionId=93952919"/>
    <hyperlink ref="C184" r:id="rId83" display="http://www.bidz.com/product/Dazzling-Brand-New-Ring-With-1-10ctw-Cubic-zirconia-Beautifully-Designed-in-14K/93955233"/>
    <hyperlink ref="C185" r:id="rId84" display="http://www.bidz.com/bzJApp/ProductDisplay.action?sid=101&amp;tid=100&amp;auctionId=93939174"/>
    <hyperlink ref="C164" r:id="rId85" display="http://www.bidz.com/bzJApp/ProductDisplay.action?sid=101&amp;tid=100&amp;auctionId=93941889"/>
    <hyperlink ref="C10" r:id="rId86" display="http://www.bidz.com/product/BATMAN-Superb-Brand-New-Key-Ring-Beautifully-Crafted-in-Stainless-steel-Total/93952176"/>
    <hyperlink ref="C226" r:id="rId87" display="http://www.bidz.com/product/MORELLATO-CIONDOLO-Collection-Terrific-Brand-New-Necklace-With-Genuine-Diamond/93952777"/>
    <hyperlink ref="C163" r:id="rId88" display="http://www.bidz.com/bzJApp/ProductDisplay.action?sid=101&amp;tid=100&amp;auctionId=93941510"/>
    <hyperlink ref="C242" r:id="rId89" display="http://www.bidz.com/bzJApp/ProductDisplay.action?sid=101&amp;tid=100&amp;auctionId=93937366"/>
    <hyperlink ref="C218" r:id="rId90" display="http://www.bidz.com/product/DYRBERG-KERN-of-DENMARK-Uli-Collection-Polished-and-Assembled-by-Hand-Beautiful/93949925"/>
    <hyperlink ref="C9" r:id="rId91" display="http://www.bidz.com/bzJApp/ProductDisplay.action?sid=101&amp;tid=100&amp;auctionId=93949967"/>
    <hyperlink ref="C239" r:id="rId92" display="http://www.bidz.com/bzJApp/ProductDisplay.action?sid=101&amp;tid=100&amp;auctionId=93950336"/>
    <hyperlink ref="C120" r:id="rId93" display="http://www.bidz.com/bzJApp/ProductDisplay.action?sid=101&amp;tid=100&amp;auctionId=93937487"/>
    <hyperlink ref="C19" r:id="rId94" display="http://www.bidz.com/product/Stunning-Brand-New-Body-Ring-With-Genuine-Crystals-Beautifully-Designed-in-925/93939134"/>
    <hyperlink ref="C18" r:id="rId95" display="http://www.bidz.com/product/MORELLATO-HAPPY-CHARMS-Collection-Dazzling-Brand-New-Ring-Beautifully-Crafted-in/93939454"/>
    <hyperlink ref="C36" r:id="rId96" display="http://www.bidz.com/product/NOMINATION-ITALY-Made-in-Italy-Dazzling-Brand-New-Three-stone-Bracelet-With/93991764"/>
    <hyperlink ref="C143" r:id="rId97" display="http://www.bidz.com/bzJApp/ProductDisplay.action?sid=101&amp;tid=100&amp;auctionId=93986664"/>
    <hyperlink ref="C37" r:id="rId98" display="http://www.bidz.com/bzJApp/ProductDisplay.action?sid=101&amp;tid=100&amp;auctionId=93992684"/>
    <hyperlink ref="C38" r:id="rId99" display="http://www.bidz.com/product/Terrific-Brand-New-Body-Ring-With-2-50ctw-Cubic-zirconia-Beautifully-Designed-in/93998947"/>
    <hyperlink ref="C204" r:id="rId100" display="http://www.bidz.com/bzJApp/ProductDisplay.action?sid=101&amp;tid=100&amp;auctionId=93993995"/>
    <hyperlink ref="C205" r:id="rId101" display="http://www.bidz.com/bzJApp/ProductDisplay.action?sid=101&amp;tid=100&amp;auctionId=93993841"/>
    <hyperlink ref="C206" r:id="rId102" display="http://www.bidz.com/bzJApp/ProductDisplay.action?sid=101&amp;tid=100&amp;auctionId=93993479"/>
    <hyperlink ref="C88" r:id="rId103" display="http://checkout.bidz.com/bzJApp/ProductDisplay.action?sid=101&amp;tid=100&amp;auctionId=93981528"/>
    <hyperlink ref="C76" r:id="rId104" display="http://checkout.bidz.com/bzJApp/ProductDisplay.action?sid=101&amp;tid=100&amp;auctionId=93981562"/>
    <hyperlink ref="C235" r:id="rId105" display="http://checkout.bidz.com/bzJApp/storeItemDisplay.action?sid=101&amp;tid=100&amp;axItemId=01361725&amp;hideButton=1"/>
    <hyperlink ref="C208" r:id="rId106" display="http://checkout.bidz.com/bzJApp/ProductDisplay.action?sid=101&amp;tid=100&amp;auctionId=93980156"/>
    <hyperlink ref="C209" r:id="rId107" display="http://checkout.bidz.com/bzJApp/storeItemDisplay.action?sid=101&amp;tid=100&amp;axItemId=01383312&amp;hideButton=1"/>
    <hyperlink ref="C77" r:id="rId108" display="http://checkout.bidz.com/bzJApp/ProductDisplay.action?sid=101&amp;tid=100&amp;auctionId=93948986"/>
    <hyperlink ref="C261" r:id="rId109" display="http://checkout.bidz.com/bzJApp/ProductDisplay.action?sid=101&amp;tid=100&amp;auctionId=93966420"/>
    <hyperlink ref="C16" r:id="rId110" display="http://checkout.bidz.com/bzJApp/ProductDisplay.action?sid=101&amp;tid=100&amp;auctionId=93951788"/>
    <hyperlink ref="C149" r:id="rId111" display="http://checkout.bidz.com/bzJApp/ProductDisplay.action?sid=101&amp;tid=100&amp;auctionId=93964706"/>
    <hyperlink ref="C262" r:id="rId112" display="http://checkout.bidz.com/bzJApp/ProductDisplay.action?sid=101&amp;tid=100&amp;auctionId=93949918"/>
    <hyperlink ref="C197" r:id="rId113" display="http://checkout.bidz.com/bzJApp/ProductDisplay.action?sid=101&amp;tid=100&amp;auctionId=93940537"/>
    <hyperlink ref="C6" r:id="rId114" display="http://checkout.bidz.com/bzJApp/storeItemDisplay.action?sid=101&amp;tid=100&amp;axItemId=01382940&amp;hideButton=1"/>
    <hyperlink ref="C263" r:id="rId115" display="http://www.bidz.com/product/Stunning-Brand-New-Body-Ring-With-Genuine-Crystals-Beautifully-Designed-in-925/93939134"/>
    <hyperlink ref="C8" r:id="rId116" display="http://www.bidz.com/bzJApp/ProductDisplay.action?sid=101&amp;tid=100&amp;auctionId=93947019"/>
    <hyperlink ref="C84" r:id="rId117" display="http://checkout.bidz.com/bzJApp/ProductDisplay.action?sid=101&amp;tid=100&amp;auctionId=93967089"/>
    <hyperlink ref="C207" r:id="rId118" display="http://checkout.bidz.com/bzJApp/ProductDisplay.action?sid=101&amp;tid=100&amp;auctionId=93997875"/>
    <hyperlink ref="C73" r:id="rId119" display="http://www.bidz.com/bzJApp/ProductDisplay.action?sid=101&amp;tid=100&amp;auctionId=93970214"/>
    <hyperlink ref="C72" r:id="rId120" display="http://www.bidz.com/bzJApp/ProductDisplay.action?sid=101&amp;tid=100&amp;auctionId=93970017"/>
    <hyperlink ref="C4" r:id="rId121" display="http://checkout.bidz.com/bzJApp/ProductDisplay.action?sid=101&amp;tid=100&amp;auctionId=93997069"/>
    <hyperlink ref="C265" r:id="rId122" display="http://checkout.bidz.com/bzJApp/ProductDisplay.action?sid=101&amp;tid=100&amp;auctionId=93997691"/>
    <hyperlink ref="C114" r:id="rId123" display="http://checkout.bidz.com/bzJApp/ProductDisplay.action?sid=101&amp;tid=100&amp;auctionId=93998229"/>
    <hyperlink ref="C66" r:id="rId124" display="http://checkout.bidz.com/bzJApp/ProductDisplay.action?sid=101&amp;tid=100&amp;auctionId=93997562"/>
    <hyperlink ref="C127" r:id="rId125" display="http://checkout.bidz.com/bzJApp/storeItemDisplay.action?sid=101&amp;tid=100&amp;axItemId=01353291&amp;hideButton=1"/>
    <hyperlink ref="C133" r:id="rId126" display="http://checkout.bidz.com/bzJApp/ProductDisplay.action?sid=101&amp;tid=100&amp;auctionId=93963072"/>
    <hyperlink ref="C65" r:id="rId127" display="http://checkout.bidz.com/bzJApp/ProductDisplay.action?sid=101&amp;tid=100&amp;auctionId=93967421"/>
    <hyperlink ref="C216" r:id="rId128" display="http://checkout.bidz.com/bzJApp/storeItemDisplay.action?sid=101&amp;tid=100&amp;axItemId=01369634&amp;hideButton=1"/>
    <hyperlink ref="C264" r:id="rId129" display="http://checkout.bidz.com/bzJApp/ProductDisplay.action?sid=101&amp;tid=100&amp;auctionId=93997548"/>
    <hyperlink ref="C266" r:id="rId130" display="http://checkout.bidz.com/bzJApp/ProductDisplay.action?sid=101&amp;tid=100&amp;auctionId=93997701"/>
    <hyperlink ref="C267" r:id="rId131" display="http://checkout.bidz.com/bzJApp/ProductDisplay.action?sid=101&amp;tid=100&amp;auctionId=93994960"/>
    <hyperlink ref="C268" r:id="rId132" display="http://checkout.bidz.com/bzJApp/ProductDisplay.action?sid=101&amp;tid=100&amp;auctionId=93985931"/>
    <hyperlink ref="C89" r:id="rId133" display="http://checkout.bidz.com/bzJApp/ProductDisplay.action?sid=101&amp;tid=100&amp;auctionId=93984704"/>
    <hyperlink ref="C85" r:id="rId134" display="http://checkout.bidz.com/bzJApp/ProductDisplay.action?sid=101&amp;tid=100&amp;auctionId=93985836"/>
    <hyperlink ref="C118" r:id="rId135" display="http://checkout.bidz.com/bzJApp/ProductDisplay.action?sid=101&amp;tid=100&amp;auctionId=93983850"/>
    <hyperlink ref="C269" r:id="rId136" display="http://checkout.bidz.com/bzJApp/ProductDisplay.action?sid=101&amp;tid=100&amp;auctionId=93985088"/>
    <hyperlink ref="C148" r:id="rId137" display="http://checkout.bidz.com/bzJApp/ProductDisplay.action?sid=101&amp;tid=100&amp;auctionId=93983292"/>
    <hyperlink ref="C60" r:id="rId138" display="http://checkout.bidz.com/bzJApp/ProductDisplay.action?sid=101&amp;tid=100&amp;auctionId=93983785"/>
    <hyperlink ref="C270" r:id="rId139" display="http://www.bidz.com/product/PILGRIM-SKANDERBORG-DENMARK-Terrific-Brand-New-Necklace-With-Genuine-Crystal/93983388"/>
    <hyperlink ref="C49" r:id="rId140" display="http://www.bidz.com/product/MISS-SIXTY-HOLIDAY-Collection-Brand-New-Watch/93977046"/>
    <hyperlink ref="C103" r:id="rId141" display="http://www.bidz.com/product/Majestic-Brand-New-Heart-Necklace-With-Genuine-Crystals-Made-of-Purple-Enamel/93981558"/>
    <hyperlink ref="C230" r:id="rId142" display="http://www.bidz.com/product/Pleasant-Brand-New-Necklace-With-2-15ctw-Precious-Stones-Genuine-Citrines-and/93981171"/>
    <hyperlink ref="C48" r:id="rId143" display="http://www.bidz.com/bzJApp/ProductDisplay.action?sid=101&amp;tid=100&amp;auctionId=93968373"/>
    <hyperlink ref="C47" r:id="rId144" display="http://www.bidz.com/bzJApp/ProductDisplay.action?sid=101&amp;tid=100&amp;auctionId=93977163"/>
    <hyperlink ref="C190" r:id="rId145" display="http://www.bidz.com/bzJApp/ProductDisplay.action?sid=101&amp;tid=100&amp;auctionId=93968459"/>
    <hyperlink ref="C192" r:id="rId146" display="http://www.bidz.com/bzJApp/ProductDisplay.action?sid=101&amp;tid=100&amp;auctionId=93966693"/>
    <hyperlink ref="C96" r:id="rId147" display="http://www.bidz.com/product/BLUMARINE-Brand-New-Watch-With-Genuine-Crystals-Certificate-Available/93941776?cb=0.3302301724907011"/>
    <hyperlink ref="C97" r:id="rId148" display="http://www.bidz.com/product/DYRBERG-KERN-of-DENMARK-Xirmys-Collection-Polished-and-Assembled-by-Hand/93945124"/>
    <hyperlink ref="C94" r:id="rId149" display="http://www.bidz.com/bzJApp/ProductDisplay.action?sid=101&amp;tid=100&amp;auctionId=93939019"/>
    <hyperlink ref="C20" r:id="rId150" display="http://www.bidz.com/product/Nice-Brand-New-Necklace-With-3-00ctw-Genuine-Topazes-Made-of-925-Sterling-silver/93938559"/>
    <hyperlink ref="C225" r:id="rId151" display="https://docs.google.com/spreadsheet/viewform?hl=en_US&amp;formkey=dEc3ZlNEbEVucjRxXzU4TWhCZEljb0E6MQ"/>
    <hyperlink ref="C241" r:id="rId152" display="http://www.bidz.com/bzJApp/ProductDisplay.action?sid=101&amp;tid=100&amp;auctionId=93948624"/>
    <hyperlink ref="C219" r:id="rId153" display="http://www.bidz.com/product/VENETIAURUM-Made-in-Italy-Terrific-Brand-New-Circle-Necklace-Well-Made-in-Black/93948327"/>
    <hyperlink ref="C162" r:id="rId154" display="http://www.bidz.com/bzJApp/ProductDisplay.action?sid=101&amp;tid=100&amp;auctionId=93951111"/>
    <hyperlink ref="C121" r:id="rId155" display="http://www.bidz.com/bzJApp/ProductDisplay.action?sid=101&amp;tid=100&amp;auctionId=93952917"/>
    <hyperlink ref="C227" r:id="rId156" display="http://www.bidz.com/product/Superb-Brand-New-Pendant-With-2-30ctw-Cubic-zirconia-in-925-Sterling-silver/93952049"/>
    <hyperlink ref="C290" r:id="rId157" display="http://www.bidz.com/bzJApp/ProductDisplay.action?sid=101&amp;tid=100&amp;auctionId=93944162"/>
    <hyperlink ref="C186" r:id="rId158" display="http://www.bidz.com/bzJApp/ProductDisplay.action?sid=101&amp;tid=100&amp;auctionId=93939117"/>
    <hyperlink ref="C187" r:id="rId159" display="http://www.bidz.com/bzJApp/ProductDisplay.action?sid=101&amp;tid=100&amp;auctionId=93940138"/>
    <hyperlink ref="C189" r:id="rId160" display="http://www.bidz.com/bzJApp/ProductDisplay.action?sid=101&amp;tid=100&amp;auctionId=93940388"/>
    <hyperlink ref="C228" r:id="rId161" display="http://www.bidz.com/product/LAVAGGI-Attractive-Brand-New-Ring-With-Genuine-Mother-of-pearl-Made-of-925/93956251"/>
    <hyperlink ref="C210" r:id="rId162" display="http://checkout.bidz.com/bzJApp/ProductDisplay.action?sid=101&amp;tid=100&amp;auctionId=93981843"/>
    <hyperlink ref="C244" r:id="rId163" display="http://checkout.bidz.com/bzJApp/storeItemDisplay.action?sid=101&amp;tid=100&amp;axItemId=01353291&amp;hideButton=1"/>
    <hyperlink ref="C54" r:id="rId164" display="http://checkout.bidz.com/bzJApp/ProductDisplay.action?sid=101&amp;tid=100&amp;auctionId=94012441"/>
    <hyperlink ref="C214" r:id="rId165" display="http://checkout.bidz.com/bzJApp/ProductDisplay.action?sid=101&amp;tid=100&amp;auctionId=94010189"/>
    <hyperlink ref="C153" r:id="rId166" display="http://www.bidz.com/bzJApp/ProductDisplay.action?sid=101&amp;tid=100&amp;auctionId=93983454"/>
    <hyperlink ref="C111" r:id="rId167" display="http://checkout.bidz.com/bzJApp/ProductDisplay.action?sid=101&amp;tid=100&amp;auctionId=93979259"/>
    <hyperlink ref="C271" r:id="rId168" display="http://checkout.bidz.com/bzJApp/ProductDisplay.action?sid=101&amp;tid=100&amp;auctionId=93980361"/>
    <hyperlink ref="C79" r:id="rId169" display="http://checkout.bidz.com/bzJApp/ProductDisplay.action?sid=101&amp;tid=100&amp;auctionId=93978995"/>
    <hyperlink ref="C123" r:id="rId170" display="http://checkout.bidz.com/bzJApp/ProductDisplay.action?sid=101&amp;tid=100&amp;auctionId=93973420"/>
    <hyperlink ref="C272" r:id="rId171" display="http://checkout.bidz.com/bzJApp/storeItemDisplay.action?sid=101&amp;tid=100&amp;axItemId=01376329&amp;hideButton=1"/>
    <hyperlink ref="C147" r:id="rId172" display="http://checkout.bidz.com/bzJApp/ProductDisplay.action?sid=101&amp;tid=100&amp;auctionId=94012569"/>
    <hyperlink ref="C273" r:id="rId173" display="http://checkout.bidz.com/bzJApp/ProductDisplay.action?sid=101&amp;tid=100&amp;auctionId=94012530"/>
    <hyperlink ref="C150" r:id="rId174" display="http://checkout.bidz.com/bzJApp/ProductDisplay.action?sid=101&amp;tid=100&amp;auctionId=94011489"/>
    <hyperlink ref="C233" r:id="rId175" display="http://checkout.bidz.com/bzJApp/ProductDisplay.action?sid=101&amp;tid=100&amp;auctionId=94007366"/>
    <hyperlink ref="C55" r:id="rId176" display="http://checkout.bidz.com/bzJApp/ProductDisplay.action?sid=101&amp;tid=100&amp;auctionId=94008845"/>
    <hyperlink ref="C43" r:id="rId177" display="http://checkout.bidz.com/bzJApp/ProductDisplay.action?sid=101&amp;tid=100&amp;auctionId=94008788"/>
    <hyperlink ref="C223" r:id="rId178" display="http://checkout.bidz.com/bzJApp/storeItemDisplay.action?sid=101&amp;tid=100&amp;axItemId=01382358&amp;hideButton=1"/>
    <hyperlink ref="C179" r:id="rId179" display="http://checkout.bidz.com/bzJApp/storeItemDisplay.action?sid=101&amp;tid=100&amp;axItemId=01370304&amp;hideButton=1"/>
    <hyperlink ref="C274" r:id="rId180" display="http://checkout.bidz.com/bzJApp/storeItemDisplay.action?sid=101&amp;tid=100&amp;axItemId=01363567&amp;hideButton=1"/>
    <hyperlink ref="C275" r:id="rId181" display="http://checkout.bidz.com/bzJApp/storeItemDisplay.action?sid=101&amp;tid=100&amp;axItemId=01378604&amp;hideButton=1"/>
    <hyperlink ref="C128" r:id="rId182" display="http://checkout.bidz.com/bzJApp/storeItemDisplay.action?sid=101&amp;tid=100&amp;axItemId=01353411&amp;hideButton=1"/>
    <hyperlink ref="C245" r:id="rId183" display="http://checkout.bidz.com/bzJApp/storeItemDisplay.action?sid=101&amp;tid=100&amp;axItemId=01376650&amp;hideButton=1"/>
    <hyperlink ref="C276" r:id="rId184" display="http://checkout.bidz.com/bzJApp/storeItemDisplay.action?sid=101&amp;tid=100&amp;axItemId=01380108&amp;hideButton=1"/>
    <hyperlink ref="C237" r:id="rId185" display="http://checkout.bidz.com/bzJApp/storeItemDisplay.action?sid=101&amp;tid=100&amp;axItemId=01379730&amp;hideButton=1"/>
    <hyperlink ref="C107" r:id="rId186" display="http://checkout.bidz.com/bzJApp/storeItemDisplay.action?sid=101&amp;tid=100&amp;axItemId=1073674&amp;hideButton=1"/>
    <hyperlink ref="C61" r:id="rId187" display="http://checkout.bidz.com/bzJApp/storeItemDisplay.action?sid=101&amp;tid=100&amp;axItemId=01376952&amp;hideButton=1"/>
    <hyperlink ref="C284" r:id="rId188" display="http://checkout.bidz.com/bzJApp/storeItemDisplay.action?sid=101&amp;tid=100&amp;axItemId=01379944&amp;hideButton=1"/>
    <hyperlink ref="C109" r:id="rId189" display="http://checkout.bidz.com/bzJApp/storeItemDisplay.action?sid=101&amp;tid=100&amp;axItemId=01359314&amp;hideButton=1"/>
    <hyperlink ref="C277" r:id="rId190" display="http://checkout.bidz.com/bzJApp/storeItemDisplay.action?sid=101&amp;tid=100&amp;axItemId=01353022&amp;hideButton=1"/>
    <hyperlink ref="C278" r:id="rId191" display="http://checkout.bidz.com/bzJApp/storeItemDisplay.action?sid=101&amp;tid=100&amp;axItemId=01352595&amp;hideButton=1"/>
    <hyperlink ref="C279" r:id="rId192" display="http://checkout.bidz.com/bzJApp/storeItemDisplay.action?sid=101&amp;tid=100&amp;axItemId=01286177&amp;hideButton=1"/>
    <hyperlink ref="C213" r:id="rId193" display="http://checkout.bidz.com/bzJApp/storeItemDisplay.action?sid=101&amp;tid=100&amp;axItemId=01382594&amp;hideButton=1"/>
    <hyperlink ref="C280" r:id="rId194" display="http://checkout.bidz.com/bzJApp/storeItemDisplay.action?sid=101&amp;tid=100&amp;axItemId=01289713&amp;hideButton=1"/>
    <hyperlink ref="C180" r:id="rId195" display="http://checkout.bidz.com/bzJApp/ProductDisplay.action?sid=101&amp;tid=100&amp;auctionId=93999859"/>
    <hyperlink ref="B247" r:id="rId196" display="t@t@  "/>
    <hyperlink ref="C173" r:id="rId197" display="http://www.bidz.com/product/BILLIONAIRE-Brand-New-Date-Watch-With-Genuine-Crystals-Certificate-Available/93974213"/>
    <hyperlink ref="C52" r:id="rId198" display="http://www.bidz.com/product/NOMINATION-ITALY-Made-in-Italy-Dazzling-Brand-New-Three-stone-Bracelet-With/93997413"/>
    <hyperlink ref="C92" r:id="rId199" display="http://www.bidz.com/product/Majestic-Brand-New-Three-stone-Ring-With-1-30ctw-Genuine-Garnets-925-Sterling/93985041"/>
    <hyperlink ref="C243" r:id="rId200" display="http://www.bidz.com/bzJApp/ProductDisplay.action?sid=101&amp;tid=100&amp;auctionId=93996577"/>
    <hyperlink ref="C240" r:id="rId201" display="http://www.bidz.com/bzJApp/ProductDisplay.action?sid=101&amp;tid=100&amp;auctionId=93950994"/>
    <hyperlink ref="C2" r:id="rId202" display="http://www.bidz.com/product/ROBERTO-CAVALLI-Made-in-Italy-Brand-New-Watch/93987697"/>
    <hyperlink ref="C297" r:id="rId203" display="http://www.bidz.com/product/Exquisite-Brand-New-Ring-With-2-08ctw-Precious-Stones-Genuine-Tanzanites-and/93999942"/>
    <hyperlink ref="C298" r:id="rId204" display="http://www.bidz.com/product/BETTY-BOOP-Brand-New-Watch/94001485"/>
    <hyperlink ref="C299" r:id="rId205" display="http://www.bidz.com/product/Wonderful-Brand-New-Ring-With-1-05ctw-Genuine-Peridots-Crafted-in-925-Sterling/94011290"/>
    <hyperlink ref="C300" r:id="rId206" display="http://www.bidz.com/product/OMAX-Brand-New-Gentlemens-Date-Watch/94009657"/>
    <hyperlink ref="C301" r:id="rId207" display="http://www.bidz.com/product/MORELLATO-BIRMANIA-Collection-Exquisite-Brand-New-Ring-With-Genuine-8-0mm/94012309"/>
    <hyperlink ref="C302" r:id="rId208" display="http://www.bidz.com/product/MORELLATO-COLLANE-Collection-Stunning-Brand-New-Cross-Necklace-With-Precious/94012021"/>
    <hyperlink ref="C293" r:id="rId209" display="http://www.bidz.com/product/Charming-Brand-New-Earrings-With-Genuine-Mother-of-pearls-Made-of-Gold-Plated/93997338"/>
    <hyperlink ref="C294" r:id="rId210" display="http://www.bidz.com/product/Majestic-Brand-New-Necklace-With-Genuine-Freshwater-Pearls-Total-item-weight/93989270"/>
    <hyperlink ref="C295" r:id="rId211" display="http://www.bidz.com/product/Dazzling-Brand-New-Necklace-With-1-80ctw-Genuine-Sapphires-Made-of-925-Sterling/94000666"/>
    <hyperlink ref="C296" r:id="rId212" display="http://www.bidz.com/product/MORELLATO-CIONDOLO-Collection-Exquisite-Brand-New-Necklace-With-Genuine-Diamond/93999842"/>
    <hyperlink ref="C291" r:id="rId213" display="http://checkout.bidz.com/bzJApp/ProductDisplay.action?sid=101&amp;tid=100&amp;auctionId=94010336"/>
    <hyperlink ref="C231" r:id="rId214" display="http://www.bidz.com/bzJApp/ProductDisplay.action?sid=101&amp;tid=100&amp;auctionId=93978859"/>
    <hyperlink ref="C211" r:id="rId215" display="http://checkout.bidz.com/bzJApp/ProductDisplay.action?sid=101&amp;tid=100&amp;auctionId=94011778"/>
    <hyperlink ref="C212" r:id="rId216" display="http://checkout.bidz.com/bzJApp/storeItemDisplay.action?sid=101&amp;tid=100&amp;axItemId=01228076&amp;hideButton=1"/>
    <hyperlink ref="C196" r:id="rId217" display="http://checkout.bidz.com/bzJApp/ProductDisplay.action?sid=101&amp;tid=100&amp;auctionId=93982976"/>
    <hyperlink ref="C172" r:id="rId218" display="http://www.bidz.com/product/Charming-Brand-New-Earrings-With-6-90ctw-Genuine-Rubies-Crafted-in-925-Sterling/93980404"/>
    <hyperlink ref="C160" r:id="rId219" display="http://www.bidz.com/product/Charming-Brand-New-Ring-With-0-90ctw-Genuine-Emeralds-in-925-Sterling-silver/93985437"/>
    <hyperlink ref="C157" r:id="rId220" display="http://www.bidz.com/product/Stylish-Brand-New-Necklace-With-Genuine-Mother-of-pearl-Silver-Base-metal-and/93980035"/>
    <hyperlink ref="C156" r:id="rId221" display="http://www.bidz.com/product/Majestic-Brand-New-Stud-Earrings-With-2-40ctw-Genuine-Topazes-14K-Yellow-Gold/93982041"/>
    <hyperlink ref="C155" r:id="rId222" display="http://www.bidz.com/product/Pleasant-Brand-New-Stud-Earrings-With-Genuine-Diamonds-in-925-Sterling-silver/93982321"/>
    <hyperlink ref="C116" r:id="rId223" display="http://www.bidz.com/bzJApp/ProductDisplay.action?sid=101&amp;tid=100&amp;auctionId=93998104cs/ax/2/22/10/76.jpg"/>
    <hyperlink ref="C113" r:id="rId224" display="http://www.bidz.com/bzJApp/ProductDisplay.action?sid=101&amp;tid=100&amp;auctionId=93997944"/>
    <hyperlink ref="C104" r:id="rId225" display="http://www.bidz.com/bzJApp/ProductDisplay.action?sid=101&amp;tid=100&amp;auctionId=93981869"/>
    <hyperlink ref="C105" r:id="rId226" display="http://www.bidz.com/product/CHRONOTECH-Brand-New-Watch-With-Genuine-Crystals-Certificate-Available/94001911"/>
    <hyperlink ref="C63" r:id="rId227" display="http://www.bidz.com/product/Pleasant-Brand-New-Three-stone-Ring-With-1-30ctw-Genuine-Topazes-Crafted-in-925/94001828"/>
    <hyperlink ref="C53" r:id="rId228" display="http://www.bidz.com/product/NOMINATION-ITALY-Made-in-Italy-Stunning-Brand-New-Three-stone-Bracelet-With-3/93999640"/>
    <hyperlink ref="C51" r:id="rId229" display="http://www.bidz.com/product/MORELLATO-BIRMANIA-Collection-Terrific-Brand-New-Ring-With-Genuine-8-0mm/94001858"/>
    <hyperlink ref="C50" r:id="rId230" display="http://www.bidz.com/product/MORELLATO-Stunning-Brand-New-Bracelet-With-Genuine-Diamond-Beautifully-Designed/93985798"/>
    <hyperlink ref="C39" r:id="rId231" display="http://www.bidz.com/product/Irresistible-Brand-New-Heart-Body-Ring-With-1-20ctw-Cubic-zirconia-925-Sterling/93999545"/>
    <hyperlink ref="C40" r:id="rId232" display="http://www.bidz.com/product/Exquisite-Brand-New-Stud-Earrings-With-Simulated-gems-925-Sterling-silver/94000199"/>
    <hyperlink ref="C41" r:id="rId233" display="http://www.bidz.com/bzJApp/ProductDisplay.action?sid=101&amp;tid=100&amp;auctionId=94012338"/>
    <hyperlink ref="C32" r:id="rId234" display="http://www.bidz.com/bzJApp/ProductDisplay.action?sid=101&amp;tid=100&amp;auctionId=93982015"/>
    <hyperlink ref="C33" r:id="rId235" display="http://www.bidz.com/bzJApp/ProductDisplay.action?sid=101&amp;tid=100&amp;auctionId=93980554"/>
    <hyperlink ref="C34" r:id="rId236" display="http://www.bidz.com/bzJApp/ProductDisplay.action?sid=101&amp;tid=100&amp;auctionId=93985432"/>
    <hyperlink ref="C35" r:id="rId237" display="http://www.bidz.com/product/Superb-Brand-New-Earrings-With-4-90ctw-Cubic-zirconia-Crafted-in-925-Sterling/93993533"/>
    <hyperlink ref="C27" r:id="rId238" display="http://www.bidz.com/bzJApp/ProductDisplay.action?sid=101&amp;tid=100&amp;auctionId=93981206"/>
    <hyperlink ref="C28" r:id="rId239" display="http://www.bidz.com/bzJApp/ProductDisplay.action?sid=101&amp;tid=100&amp;auctionId=93981071"/>
    <hyperlink ref="C29" r:id="rId240" display="http://www.bidz.com/bzJApp/ProductDisplay.action?sid=101&amp;tid=100&amp;auctionId=93981444"/>
    <hyperlink ref="C30" r:id="rId241" display="http://www.bidz.com/bzJApp/ProductDisplay.action?sid=101&amp;tid=100&amp;auctionId=93981202"/>
    <hyperlink ref="C31" r:id="rId242" display="http://www.bidz.com/bzJApp/ProductDisplay.action?sid=101&amp;tid=100&amp;auctionId=93981670"/>
    <hyperlink ref="C23" r:id="rId243" display="http://www.bidz.com/product/Majestic-Brand-New-Heart-Necklace-With-0-60ctw-Genuine-Topazes-in-925-Sterling/93981870"/>
    <hyperlink ref="C24" r:id="rId244" display="http://www.bidz.com/product/PILGRIM-SKANDERBORG-DENMARK-Stunning-Brand-New-Bracelet-Yellow-Base-metal-and/94000161"/>
    <hyperlink ref="C25" r:id="rId245" display="http://www.bidz.com/product/PILGRIM-SKANDERBORG-DENMARK-Vibrant-Brand-New-Bracelet-Made-of-Silver-Base/94013898"/>
    <hyperlink ref="C14" r:id="rId246" display="http://www.bidz.com/product/PRINCESS-PRIDE-Dazzling-Brand-New-Heart-Necklace-Well-Made-in-Gold-Plated-Base/93993255"/>
    <hyperlink ref="C15" r:id="rId247" display="http://www.bidz.com/bzJApp/ProductDisplay.action?sid=101&amp;tid=100&amp;auctionId=93949836"/>
    <hyperlink ref="C166" r:id="rId248" display="http://www.bidz.com/product/Majestic-Brand-New-Necklace-With-3-00ctw-Precious-Stones-Genuine-Amethysts-and/93987003"/>
  </hyperlinks>
  <printOptions/>
  <pageMargins left="0.7" right="0.7" top="0.75" bottom="0.75" header="0.3" footer="0.3"/>
  <pageSetup horizontalDpi="600" verticalDpi="600" orientation="portrait" paperSize="9" r:id="rId2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</dc:creator>
  <cp:keywords/>
  <dc:description/>
  <cp:lastModifiedBy>DNA7 X64</cp:lastModifiedBy>
  <cp:lastPrinted>2011-11-21T10:13:45Z</cp:lastPrinted>
  <dcterms:created xsi:type="dcterms:W3CDTF">2011-11-23T07:57:40Z</dcterms:created>
  <dcterms:modified xsi:type="dcterms:W3CDTF">2012-02-21T01:26:57Z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